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hidePivotFieldList="1"/>
  <mc:AlternateContent xmlns:mc="http://schemas.openxmlformats.org/markup-compatibility/2006">
    <mc:Choice Requires="x15">
      <x15ac:absPath xmlns:x15ac="http://schemas.microsoft.com/office/spreadsheetml/2010/11/ac" url="C:\Users\Camilo\Desktop\"/>
    </mc:Choice>
  </mc:AlternateContent>
  <xr:revisionPtr revIDLastSave="0" documentId="13_ncr:1_{A585EEB4-FE3C-4727-9997-23F443C5A961}" xr6:coauthVersionLast="47" xr6:coauthVersionMax="47" xr10:uidLastSave="{00000000-0000-0000-0000-000000000000}"/>
  <bookViews>
    <workbookView xWindow="-120" yWindow="-120" windowWidth="20730" windowHeight="11160" xr2:uid="{00000000-000D-0000-FFFF-FFFF00000000}"/>
  </bookViews>
  <sheets>
    <sheet name="Explicación" sheetId="2" r:id="rId1"/>
    <sheet name="Categoría A" sheetId="1" r:id="rId2"/>
    <sheet name="Pruébalo Ahora" sheetId="3" r:id="rId3"/>
  </sheets>
  <definedNames>
    <definedName name="_xlnm._FilterDatabase" localSheetId="1" hidden="1">'Categoría A'!$D$7:$Q$177</definedName>
  </definedNames>
  <calcPr calcId="181029"/>
  <pivotCaches>
    <pivotCache cacheId="5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2" i="1" l="1"/>
  <c r="F8"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I177" i="1"/>
  <c r="H177" i="1"/>
  <c r="G177" i="1"/>
  <c r="F177" i="1"/>
  <c r="I176" i="1"/>
  <c r="H176" i="1"/>
  <c r="G176" i="1"/>
  <c r="F176" i="1"/>
  <c r="I175" i="1"/>
  <c r="H175" i="1"/>
  <c r="G175" i="1"/>
  <c r="F175" i="1"/>
  <c r="I174" i="1"/>
  <c r="H174" i="1"/>
  <c r="G174" i="1"/>
  <c r="F174" i="1"/>
  <c r="I173" i="1"/>
  <c r="H173" i="1"/>
  <c r="G173" i="1"/>
  <c r="F173" i="1"/>
  <c r="I172" i="1"/>
  <c r="H172" i="1"/>
  <c r="G172" i="1"/>
  <c r="F172" i="1"/>
  <c r="I171" i="1"/>
  <c r="H171" i="1"/>
  <c r="G171" i="1"/>
  <c r="F171" i="1"/>
  <c r="I170" i="1"/>
  <c r="H170" i="1"/>
  <c r="G170" i="1"/>
  <c r="F170"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I157" i="1"/>
  <c r="H157" i="1"/>
  <c r="G157" i="1"/>
  <c r="F157" i="1"/>
  <c r="I156" i="1"/>
  <c r="H156" i="1"/>
  <c r="G156" i="1"/>
  <c r="F156" i="1"/>
  <c r="I155" i="1"/>
  <c r="H155" i="1"/>
  <c r="G155" i="1"/>
  <c r="F155" i="1"/>
  <c r="I154" i="1"/>
  <c r="H154" i="1"/>
  <c r="G154" i="1"/>
  <c r="F154" i="1"/>
  <c r="I153" i="1"/>
  <c r="H153" i="1"/>
  <c r="G153" i="1"/>
  <c r="F153" i="1"/>
  <c r="I152" i="1"/>
  <c r="H152" i="1"/>
  <c r="G152" i="1"/>
  <c r="F152" i="1"/>
  <c r="I151" i="1"/>
  <c r="H151" i="1"/>
  <c r="G151" i="1"/>
  <c r="F151" i="1"/>
  <c r="I150" i="1"/>
  <c r="H150" i="1"/>
  <c r="G150" i="1"/>
  <c r="F150" i="1"/>
  <c r="I149" i="1"/>
  <c r="H149" i="1"/>
  <c r="G149" i="1"/>
  <c r="F149" i="1"/>
  <c r="I148" i="1"/>
  <c r="H148" i="1"/>
  <c r="G148" i="1"/>
  <c r="F148" i="1"/>
  <c r="I147" i="1"/>
  <c r="H147" i="1"/>
  <c r="G147" i="1"/>
  <c r="F147" i="1"/>
  <c r="I146" i="1"/>
  <c r="H146" i="1"/>
  <c r="G146" i="1"/>
  <c r="F146" i="1"/>
  <c r="I145" i="1"/>
  <c r="H145" i="1"/>
  <c r="G145" i="1"/>
  <c r="F145" i="1"/>
  <c r="I144" i="1"/>
  <c r="H144" i="1"/>
  <c r="G144" i="1"/>
  <c r="F144" i="1"/>
  <c r="I143" i="1"/>
  <c r="H143" i="1"/>
  <c r="G143" i="1"/>
  <c r="F143" i="1"/>
  <c r="I142" i="1"/>
  <c r="H142" i="1"/>
  <c r="G142" i="1"/>
  <c r="F142" i="1"/>
  <c r="I141" i="1"/>
  <c r="H141" i="1"/>
  <c r="G141" i="1"/>
  <c r="F141" i="1"/>
  <c r="I140" i="1"/>
  <c r="H140" i="1"/>
  <c r="G140" i="1"/>
  <c r="F140" i="1"/>
  <c r="I139" i="1"/>
  <c r="H139" i="1"/>
  <c r="G139" i="1"/>
  <c r="F139" i="1"/>
  <c r="I138" i="1"/>
  <c r="H138" i="1"/>
  <c r="G138" i="1"/>
  <c r="F138" i="1"/>
  <c r="I137" i="1"/>
  <c r="H137" i="1"/>
  <c r="G137" i="1"/>
  <c r="F137" i="1"/>
  <c r="I136" i="1"/>
  <c r="H136" i="1"/>
  <c r="G136" i="1"/>
  <c r="F136" i="1"/>
  <c r="I135" i="1"/>
  <c r="H135" i="1"/>
  <c r="G135" i="1"/>
  <c r="F135" i="1"/>
  <c r="I134" i="1"/>
  <c r="H134" i="1"/>
  <c r="G134" i="1"/>
  <c r="F134" i="1"/>
  <c r="I133" i="1"/>
  <c r="H133" i="1"/>
  <c r="G133" i="1"/>
  <c r="F133" i="1"/>
  <c r="I132" i="1"/>
  <c r="H132" i="1"/>
  <c r="G132" i="1"/>
  <c r="F132" i="1"/>
  <c r="I131" i="1"/>
  <c r="H131" i="1"/>
  <c r="G131" i="1"/>
  <c r="F131" i="1"/>
  <c r="I130" i="1"/>
  <c r="H130" i="1"/>
  <c r="G130" i="1"/>
  <c r="F130" i="1"/>
  <c r="I129" i="1"/>
  <c r="H129" i="1"/>
  <c r="G129" i="1"/>
  <c r="F129" i="1"/>
  <c r="I128" i="1"/>
  <c r="H128" i="1"/>
  <c r="G128" i="1"/>
  <c r="F128" i="1"/>
  <c r="I127" i="1"/>
  <c r="H127" i="1"/>
  <c r="G127" i="1"/>
  <c r="F127" i="1"/>
  <c r="I126" i="1"/>
  <c r="H126" i="1"/>
  <c r="G126" i="1"/>
  <c r="F126" i="1"/>
  <c r="I125" i="1"/>
  <c r="H125" i="1"/>
  <c r="G125" i="1"/>
  <c r="F125" i="1"/>
  <c r="I124" i="1"/>
  <c r="H124" i="1"/>
  <c r="G124" i="1"/>
  <c r="F124" i="1"/>
  <c r="I123" i="1"/>
  <c r="H123" i="1"/>
  <c r="G123" i="1"/>
  <c r="F123" i="1"/>
  <c r="I122" i="1"/>
  <c r="H122" i="1"/>
  <c r="G122" i="1"/>
  <c r="F122" i="1"/>
  <c r="I121" i="1"/>
  <c r="H121" i="1"/>
  <c r="G121" i="1"/>
  <c r="F121" i="1"/>
  <c r="I120" i="1"/>
  <c r="H120" i="1"/>
  <c r="G120" i="1"/>
  <c r="F120" i="1"/>
  <c r="I119" i="1"/>
  <c r="H119" i="1"/>
  <c r="G119" i="1"/>
  <c r="F119" i="1"/>
  <c r="I118" i="1"/>
  <c r="H118" i="1"/>
  <c r="G118" i="1"/>
  <c r="F118" i="1"/>
  <c r="I117" i="1"/>
  <c r="H117" i="1"/>
  <c r="G117" i="1"/>
  <c r="F117" i="1"/>
  <c r="I116" i="1"/>
  <c r="H116" i="1"/>
  <c r="G116" i="1"/>
  <c r="F116" i="1"/>
  <c r="I115" i="1"/>
  <c r="H115" i="1"/>
  <c r="G115" i="1"/>
  <c r="F115" i="1"/>
  <c r="I114" i="1"/>
  <c r="H114" i="1"/>
  <c r="G114" i="1"/>
  <c r="F114" i="1"/>
  <c r="I113" i="1"/>
  <c r="H113" i="1"/>
  <c r="G113" i="1"/>
  <c r="F113" i="1"/>
  <c r="I112" i="1"/>
  <c r="H112" i="1"/>
  <c r="G112" i="1"/>
  <c r="F112" i="1"/>
  <c r="I111" i="1"/>
  <c r="H111" i="1"/>
  <c r="G111" i="1"/>
  <c r="F111" i="1"/>
  <c r="I110" i="1"/>
  <c r="H110" i="1"/>
  <c r="G110" i="1"/>
  <c r="F110" i="1"/>
  <c r="I109" i="1"/>
  <c r="H109" i="1"/>
  <c r="G109" i="1"/>
  <c r="F109" i="1"/>
  <c r="I108" i="1"/>
  <c r="H108" i="1"/>
  <c r="G108" i="1"/>
  <c r="F108" i="1"/>
  <c r="I107" i="1"/>
  <c r="H107" i="1"/>
  <c r="G107" i="1"/>
  <c r="F107" i="1"/>
  <c r="I106" i="1"/>
  <c r="H106" i="1"/>
  <c r="G106" i="1"/>
  <c r="F106" i="1"/>
  <c r="I105" i="1"/>
  <c r="H105" i="1"/>
  <c r="G105" i="1"/>
  <c r="F105" i="1"/>
  <c r="I104" i="1"/>
  <c r="H104" i="1"/>
  <c r="G104" i="1"/>
  <c r="F104" i="1"/>
  <c r="I103" i="1"/>
  <c r="H103" i="1"/>
  <c r="G103" i="1"/>
  <c r="F103" i="1"/>
  <c r="I102" i="1"/>
  <c r="H102" i="1"/>
  <c r="G102" i="1"/>
  <c r="F102" i="1"/>
  <c r="I101" i="1"/>
  <c r="H101" i="1"/>
  <c r="G101" i="1"/>
  <c r="F101" i="1"/>
  <c r="I100" i="1"/>
  <c r="H100" i="1"/>
  <c r="G100" i="1"/>
  <c r="F100" i="1"/>
  <c r="I99" i="1"/>
  <c r="H99" i="1"/>
  <c r="G99" i="1"/>
  <c r="F99" i="1"/>
  <c r="I98" i="1"/>
  <c r="H98" i="1"/>
  <c r="G98" i="1"/>
  <c r="F98" i="1"/>
  <c r="I97" i="1"/>
  <c r="H97" i="1"/>
  <c r="G97" i="1"/>
  <c r="F97" i="1"/>
  <c r="I96" i="1"/>
  <c r="H96" i="1"/>
  <c r="G96" i="1"/>
  <c r="F96" i="1"/>
  <c r="I95" i="1"/>
  <c r="H95" i="1"/>
  <c r="G95" i="1"/>
  <c r="F95" i="1"/>
  <c r="I94" i="1"/>
  <c r="H94" i="1"/>
  <c r="G94" i="1"/>
  <c r="F94" i="1"/>
  <c r="I93" i="1"/>
  <c r="H93" i="1"/>
  <c r="G93" i="1"/>
  <c r="F93" i="1"/>
  <c r="I92" i="1"/>
  <c r="H92" i="1"/>
  <c r="G92" i="1"/>
  <c r="F92" i="1"/>
  <c r="I91" i="1"/>
  <c r="H91" i="1"/>
  <c r="G91" i="1"/>
  <c r="F91" i="1"/>
  <c r="I90" i="1"/>
  <c r="H90" i="1"/>
  <c r="G90" i="1"/>
  <c r="F90" i="1"/>
  <c r="I89" i="1"/>
  <c r="H89" i="1"/>
  <c r="G89" i="1"/>
  <c r="F89" i="1"/>
  <c r="I88" i="1"/>
  <c r="H88" i="1"/>
  <c r="G88" i="1"/>
  <c r="F88" i="1"/>
  <c r="I87" i="1"/>
  <c r="H87" i="1"/>
  <c r="G87" i="1"/>
  <c r="F87" i="1"/>
  <c r="I86" i="1"/>
  <c r="H86" i="1"/>
  <c r="G86" i="1"/>
  <c r="F86" i="1"/>
  <c r="I85" i="1"/>
  <c r="H85" i="1"/>
  <c r="G85" i="1"/>
  <c r="F85" i="1"/>
  <c r="I84" i="1"/>
  <c r="H84" i="1"/>
  <c r="G84" i="1"/>
  <c r="F84" i="1"/>
  <c r="I83" i="1"/>
  <c r="H83" i="1"/>
  <c r="G83" i="1"/>
  <c r="F83" i="1"/>
  <c r="I82" i="1"/>
  <c r="H82" i="1"/>
  <c r="G82" i="1"/>
  <c r="F82" i="1"/>
  <c r="I81" i="1"/>
  <c r="H81" i="1"/>
  <c r="G81" i="1"/>
  <c r="F81" i="1"/>
  <c r="I80" i="1"/>
  <c r="H80" i="1"/>
  <c r="G80" i="1"/>
  <c r="F80" i="1"/>
  <c r="I79" i="1"/>
  <c r="H79" i="1"/>
  <c r="G79" i="1"/>
  <c r="F79" i="1"/>
  <c r="I78" i="1"/>
  <c r="H78" i="1"/>
  <c r="G78" i="1"/>
  <c r="F78" i="1"/>
  <c r="I77" i="1"/>
  <c r="H77" i="1"/>
  <c r="G77" i="1"/>
  <c r="F77" i="1"/>
  <c r="I76" i="1"/>
  <c r="H76" i="1"/>
  <c r="G76" i="1"/>
  <c r="F76" i="1"/>
  <c r="I75" i="1"/>
  <c r="H75" i="1"/>
  <c r="G75" i="1"/>
  <c r="F75" i="1"/>
  <c r="I74" i="1"/>
  <c r="H74" i="1"/>
  <c r="G74" i="1"/>
  <c r="F74" i="1"/>
  <c r="I73" i="1"/>
  <c r="H73" i="1"/>
  <c r="G73" i="1"/>
  <c r="F73" i="1"/>
  <c r="I72" i="1"/>
  <c r="H72" i="1"/>
  <c r="G72" i="1"/>
  <c r="F72" i="1"/>
  <c r="I71" i="1"/>
  <c r="H71" i="1"/>
  <c r="G71" i="1"/>
  <c r="F71" i="1"/>
  <c r="I70" i="1"/>
  <c r="H70" i="1"/>
  <c r="G70" i="1"/>
  <c r="F70" i="1"/>
  <c r="I69" i="1"/>
  <c r="H69" i="1"/>
  <c r="G69" i="1"/>
  <c r="F69" i="1"/>
  <c r="I68" i="1"/>
  <c r="H68" i="1"/>
  <c r="G68" i="1"/>
  <c r="F68" i="1"/>
  <c r="I67" i="1"/>
  <c r="H67" i="1"/>
  <c r="G67" i="1"/>
  <c r="F67" i="1"/>
  <c r="I66" i="1"/>
  <c r="H66" i="1"/>
  <c r="G66" i="1"/>
  <c r="F66" i="1"/>
  <c r="I65" i="1"/>
  <c r="H65" i="1"/>
  <c r="G65" i="1"/>
  <c r="F65" i="1"/>
  <c r="I64" i="1"/>
  <c r="H64" i="1"/>
  <c r="G64" i="1"/>
  <c r="F64" i="1"/>
  <c r="I63" i="1"/>
  <c r="H63" i="1"/>
  <c r="G63" i="1"/>
  <c r="F63" i="1"/>
  <c r="I62" i="1"/>
  <c r="H62" i="1"/>
  <c r="G62" i="1"/>
  <c r="F62" i="1"/>
  <c r="I61" i="1"/>
  <c r="H61" i="1"/>
  <c r="G61" i="1"/>
  <c r="F61" i="1"/>
  <c r="I60" i="1"/>
  <c r="H60" i="1"/>
  <c r="G60" i="1"/>
  <c r="F60" i="1"/>
  <c r="I59" i="1"/>
  <c r="H59" i="1"/>
  <c r="G59" i="1"/>
  <c r="F59" i="1"/>
  <c r="I58" i="1"/>
  <c r="H58" i="1"/>
  <c r="G58" i="1"/>
  <c r="F58" i="1"/>
  <c r="I57" i="1"/>
  <c r="H57" i="1"/>
  <c r="G57" i="1"/>
  <c r="F57" i="1"/>
  <c r="I56" i="1"/>
  <c r="H56" i="1"/>
  <c r="G56" i="1"/>
  <c r="F56" i="1"/>
  <c r="I55" i="1"/>
  <c r="H55" i="1"/>
  <c r="G55" i="1"/>
  <c r="F55" i="1"/>
  <c r="I54" i="1"/>
  <c r="H54" i="1"/>
  <c r="G54" i="1"/>
  <c r="F54" i="1"/>
  <c r="I53" i="1"/>
  <c r="H53" i="1"/>
  <c r="G53" i="1"/>
  <c r="F53" i="1"/>
  <c r="I52" i="1"/>
  <c r="H52" i="1"/>
  <c r="G52" i="1"/>
  <c r="F52" i="1"/>
  <c r="I51" i="1"/>
  <c r="H51" i="1"/>
  <c r="G51" i="1"/>
  <c r="F51" i="1"/>
  <c r="I50" i="1"/>
  <c r="H50" i="1"/>
  <c r="G50" i="1"/>
  <c r="F50" i="1"/>
  <c r="I49" i="1"/>
  <c r="H49" i="1"/>
  <c r="G49" i="1"/>
  <c r="F49" i="1"/>
  <c r="I48" i="1"/>
  <c r="H48" i="1"/>
  <c r="G48" i="1"/>
  <c r="F48" i="1"/>
  <c r="I47" i="1"/>
  <c r="H47" i="1"/>
  <c r="G47" i="1"/>
  <c r="F47" i="1"/>
  <c r="I46" i="1"/>
  <c r="H46" i="1"/>
  <c r="G46" i="1"/>
  <c r="F46" i="1"/>
  <c r="I45" i="1"/>
  <c r="H45" i="1"/>
  <c r="G45" i="1"/>
  <c r="F45" i="1"/>
  <c r="I44" i="1"/>
  <c r="H44" i="1"/>
  <c r="G44" i="1"/>
  <c r="F44" i="1"/>
  <c r="I43" i="1"/>
  <c r="H43" i="1"/>
  <c r="G43" i="1"/>
  <c r="F43" i="1"/>
  <c r="I42" i="1"/>
  <c r="H42" i="1"/>
  <c r="G42" i="1"/>
  <c r="F42" i="1"/>
  <c r="I41" i="1"/>
  <c r="H41" i="1"/>
  <c r="G41" i="1"/>
  <c r="F41" i="1"/>
  <c r="I40" i="1"/>
  <c r="H40" i="1"/>
  <c r="G40" i="1"/>
  <c r="F40" i="1"/>
  <c r="I39" i="1"/>
  <c r="H39" i="1"/>
  <c r="G39" i="1"/>
  <c r="F39" i="1"/>
  <c r="I38" i="1"/>
  <c r="H38" i="1"/>
  <c r="G38" i="1"/>
  <c r="F38" i="1"/>
  <c r="I37" i="1"/>
  <c r="H37" i="1"/>
  <c r="G37" i="1"/>
  <c r="F37" i="1"/>
  <c r="I36" i="1"/>
  <c r="H36" i="1"/>
  <c r="G36" i="1"/>
  <c r="F36" i="1"/>
  <c r="I35" i="1"/>
  <c r="H35" i="1"/>
  <c r="G35" i="1"/>
  <c r="F35" i="1"/>
  <c r="I34" i="1"/>
  <c r="H34" i="1"/>
  <c r="G34" i="1"/>
  <c r="F34" i="1"/>
  <c r="I33" i="1"/>
  <c r="H33" i="1"/>
  <c r="G33" i="1"/>
  <c r="F33" i="1"/>
  <c r="I32" i="1"/>
  <c r="H32" i="1"/>
  <c r="G32" i="1"/>
  <c r="F32" i="1"/>
  <c r="I31" i="1"/>
  <c r="H31" i="1"/>
  <c r="G31" i="1"/>
  <c r="F31" i="1"/>
  <c r="I30" i="1"/>
  <c r="H30" i="1"/>
  <c r="G30" i="1"/>
  <c r="F30" i="1"/>
  <c r="I29" i="1"/>
  <c r="H29" i="1"/>
  <c r="G29" i="1"/>
  <c r="F29" i="1"/>
  <c r="I28" i="1"/>
  <c r="H28" i="1"/>
  <c r="G28" i="1"/>
  <c r="F28" i="1"/>
  <c r="I27" i="1"/>
  <c r="H27" i="1"/>
  <c r="G27" i="1"/>
  <c r="F27" i="1"/>
  <c r="I26" i="1"/>
  <c r="H26" i="1"/>
  <c r="G26" i="1"/>
  <c r="F26" i="1"/>
  <c r="I25" i="1"/>
  <c r="H25" i="1"/>
  <c r="G25" i="1"/>
  <c r="F25" i="1"/>
  <c r="I24" i="1"/>
  <c r="H24" i="1"/>
  <c r="G24" i="1"/>
  <c r="F24" i="1"/>
  <c r="I23" i="1"/>
  <c r="H23" i="1"/>
  <c r="G23" i="1"/>
  <c r="F23" i="1"/>
  <c r="I22" i="1"/>
  <c r="H22" i="1"/>
  <c r="G22" i="1"/>
  <c r="I21" i="1"/>
  <c r="H21" i="1"/>
  <c r="G21" i="1"/>
  <c r="F21" i="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I12" i="1"/>
  <c r="H12" i="1"/>
  <c r="G12" i="1"/>
  <c r="F12" i="1"/>
  <c r="I11" i="1"/>
  <c r="H11" i="1"/>
  <c r="G11" i="1"/>
  <c r="F11" i="1"/>
  <c r="I10" i="1"/>
  <c r="H10" i="1"/>
  <c r="G10" i="1"/>
  <c r="F10" i="1"/>
  <c r="I9" i="1"/>
  <c r="H9" i="1"/>
  <c r="G9" i="1"/>
  <c r="F9" i="1"/>
  <c r="I8" i="1"/>
  <c r="H8" i="1"/>
  <c r="G8" i="1"/>
  <c r="V11" i="1"/>
  <c r="L8" i="1" s="1"/>
  <c r="T8" i="1"/>
  <c r="L24" i="1" l="1"/>
  <c r="L23" i="1"/>
  <c r="Z8" i="1"/>
  <c r="L22" i="1"/>
  <c r="L21" i="1"/>
  <c r="J15" i="1"/>
  <c r="J8" i="1"/>
  <c r="L20" i="1"/>
  <c r="L11" i="1"/>
  <c r="L14" i="1"/>
  <c r="L19" i="1"/>
  <c r="L10" i="1"/>
  <c r="L13" i="1"/>
  <c r="L18" i="1"/>
  <c r="L9" i="1"/>
  <c r="L12" i="1"/>
  <c r="L17" i="1"/>
  <c r="L15" i="1"/>
  <c r="L16" i="1"/>
  <c r="J10" i="1"/>
  <c r="J11" i="1"/>
  <c r="J34" i="1"/>
  <c r="J39" i="1"/>
  <c r="J49" i="1"/>
  <c r="J169" i="1"/>
  <c r="J50" i="1"/>
  <c r="J51" i="1"/>
  <c r="J47" i="1"/>
  <c r="J53" i="1"/>
  <c r="J56" i="1"/>
  <c r="J57" i="1"/>
  <c r="J65" i="1"/>
  <c r="J73" i="1"/>
  <c r="J81" i="1"/>
  <c r="J147" i="1"/>
  <c r="J148" i="1"/>
  <c r="J149" i="1"/>
  <c r="J150" i="1"/>
  <c r="J154" i="1"/>
  <c r="J159" i="1"/>
  <c r="J160" i="1"/>
  <c r="J161" i="1"/>
  <c r="J162" i="1"/>
  <c r="J175" i="1"/>
  <c r="J176" i="1"/>
  <c r="J177" i="1"/>
  <c r="J12" i="1"/>
  <c r="J13" i="1"/>
  <c r="J19" i="1"/>
  <c r="J23" i="1"/>
  <c r="J27" i="1"/>
  <c r="J28" i="1"/>
  <c r="J146" i="1"/>
  <c r="J173" i="1"/>
  <c r="J163" i="1"/>
  <c r="J164" i="1"/>
  <c r="J18" i="1"/>
  <c r="J22" i="1"/>
  <c r="J26" i="1"/>
  <c r="J82" i="1"/>
  <c r="J83" i="1"/>
  <c r="J85" i="1"/>
  <c r="J88" i="1"/>
  <c r="J89" i="1"/>
  <c r="J138" i="1"/>
  <c r="J142" i="1"/>
  <c r="J158" i="1"/>
  <c r="J174" i="1"/>
  <c r="J29" i="1"/>
  <c r="J31" i="1"/>
  <c r="J35" i="1"/>
  <c r="J41" i="1"/>
  <c r="J63" i="1"/>
  <c r="J71" i="1"/>
  <c r="J79" i="1"/>
  <c r="J165" i="1"/>
  <c r="J166" i="1"/>
  <c r="J170" i="1"/>
  <c r="J61" i="1"/>
  <c r="J93" i="1"/>
  <c r="J97" i="1"/>
  <c r="J136" i="1"/>
  <c r="J151" i="1"/>
  <c r="J167" i="1"/>
  <c r="J17" i="1"/>
  <c r="J32" i="1"/>
  <c r="J58" i="1"/>
  <c r="J64" i="1"/>
  <c r="J91" i="1"/>
  <c r="J153" i="1"/>
  <c r="J168" i="1"/>
  <c r="J20" i="1"/>
  <c r="J21" i="1"/>
  <c r="J36" i="1"/>
  <c r="J37" i="1"/>
  <c r="J40" i="1"/>
  <c r="J66" i="1"/>
  <c r="J67" i="1"/>
  <c r="J69" i="1"/>
  <c r="J72" i="1"/>
  <c r="J139" i="1"/>
  <c r="J140" i="1"/>
  <c r="J141" i="1"/>
  <c r="J155" i="1"/>
  <c r="J156" i="1"/>
  <c r="J157" i="1"/>
  <c r="J171" i="1"/>
  <c r="J172" i="1"/>
  <c r="J16" i="1"/>
  <c r="J33" i="1"/>
  <c r="J59" i="1"/>
  <c r="J90" i="1"/>
  <c r="J95" i="1"/>
  <c r="J137" i="1"/>
  <c r="J152" i="1"/>
  <c r="J9" i="1"/>
  <c r="J14" i="1"/>
  <c r="J24" i="1"/>
  <c r="J25" i="1"/>
  <c r="J30" i="1"/>
  <c r="J42" i="1"/>
  <c r="J43" i="1"/>
  <c r="J45" i="1"/>
  <c r="J48" i="1"/>
  <c r="J55" i="1"/>
  <c r="J74" i="1"/>
  <c r="J75" i="1"/>
  <c r="J77" i="1"/>
  <c r="J80" i="1"/>
  <c r="J87" i="1"/>
  <c r="J143" i="1"/>
  <c r="J144" i="1"/>
  <c r="J145" i="1"/>
  <c r="J68" i="1"/>
  <c r="J76" i="1"/>
  <c r="J84" i="1"/>
  <c r="J98" i="1"/>
  <c r="J99" i="1"/>
  <c r="J101" i="1"/>
  <c r="J103" i="1"/>
  <c r="J105" i="1"/>
  <c r="J106" i="1"/>
  <c r="J107" i="1"/>
  <c r="J108" i="1"/>
  <c r="J109" i="1"/>
  <c r="J110" i="1"/>
  <c r="J111" i="1"/>
  <c r="J112" i="1"/>
  <c r="J113" i="1"/>
  <c r="J115" i="1"/>
  <c r="J116" i="1"/>
  <c r="J117" i="1"/>
  <c r="J118" i="1"/>
  <c r="J119" i="1"/>
  <c r="J120" i="1"/>
  <c r="J121" i="1"/>
  <c r="J122" i="1"/>
  <c r="J123" i="1"/>
  <c r="J124" i="1"/>
  <c r="J125" i="1"/>
  <c r="J126" i="1"/>
  <c r="J127" i="1"/>
  <c r="J128" i="1"/>
  <c r="J129" i="1"/>
  <c r="J130" i="1"/>
  <c r="J131" i="1"/>
  <c r="J132" i="1"/>
  <c r="J133" i="1"/>
  <c r="J134" i="1"/>
  <c r="J135" i="1"/>
  <c r="J44" i="1"/>
  <c r="J52" i="1"/>
  <c r="J60" i="1"/>
  <c r="J114" i="1"/>
  <c r="J46" i="1"/>
  <c r="J54" i="1"/>
  <c r="J62" i="1"/>
  <c r="J70" i="1"/>
  <c r="J78" i="1"/>
  <c r="J86" i="1"/>
  <c r="J38" i="1"/>
  <c r="V8" i="1"/>
  <c r="J92" i="1"/>
  <c r="J100" i="1"/>
  <c r="J94" i="1"/>
  <c r="J102" i="1"/>
  <c r="J96" i="1"/>
  <c r="J104" i="1"/>
  <c r="X11" i="1" l="1"/>
  <c r="K20" i="1" s="1"/>
  <c r="Z11" i="1"/>
  <c r="M55" i="1"/>
  <c r="X8" i="1"/>
  <c r="T11" i="1" s="1"/>
  <c r="K24" i="1" l="1"/>
  <c r="K23" i="1"/>
  <c r="K22" i="1"/>
  <c r="K21" i="1"/>
  <c r="K12" i="1"/>
  <c r="M12" i="1" s="1"/>
  <c r="K16" i="1"/>
  <c r="M16" i="1" s="1"/>
  <c r="K9" i="1"/>
  <c r="M9" i="1" s="1"/>
  <c r="N9" i="1" s="1"/>
  <c r="K13" i="1"/>
  <c r="M13" i="1" s="1"/>
  <c r="K17" i="1"/>
  <c r="M17" i="1" s="1"/>
  <c r="K8" i="1"/>
  <c r="M8" i="1" s="1"/>
  <c r="N8" i="1" s="1"/>
  <c r="K10" i="1"/>
  <c r="M10" i="1" s="1"/>
  <c r="K14" i="1"/>
  <c r="M14" i="1" s="1"/>
  <c r="K18" i="1"/>
  <c r="M18" i="1" s="1"/>
  <c r="N18" i="1" s="1"/>
  <c r="K11" i="1"/>
  <c r="M11" i="1" s="1"/>
  <c r="N11" i="1" s="1"/>
  <c r="K15" i="1"/>
  <c r="M15" i="1" s="1"/>
  <c r="K19" i="1"/>
  <c r="M19" i="1" s="1"/>
  <c r="P55" i="1"/>
  <c r="O55" i="1"/>
  <c r="M92" i="1"/>
  <c r="N92" i="1" s="1"/>
  <c r="M91" i="1"/>
  <c r="M140" i="1"/>
  <c r="M131" i="1"/>
  <c r="Q131" i="1" s="1"/>
  <c r="M120" i="1"/>
  <c r="M111" i="1"/>
  <c r="M86" i="1"/>
  <c r="M38" i="1"/>
  <c r="M148" i="1"/>
  <c r="Q148" i="1" s="1"/>
  <c r="M87" i="1"/>
  <c r="M117" i="1"/>
  <c r="M76" i="1"/>
  <c r="Q76" i="1" s="1"/>
  <c r="M53" i="1"/>
  <c r="M73" i="1"/>
  <c r="M173" i="1"/>
  <c r="N173" i="1" s="1"/>
  <c r="M150" i="1"/>
  <c r="M95" i="1"/>
  <c r="M105" i="1"/>
  <c r="N105" i="1" s="1"/>
  <c r="M54" i="1"/>
  <c r="M122" i="1"/>
  <c r="M128" i="1"/>
  <c r="Q128" i="1" s="1"/>
  <c r="M32" i="1"/>
  <c r="M60" i="1"/>
  <c r="M90" i="1"/>
  <c r="Q90" i="1" s="1"/>
  <c r="M160" i="1"/>
  <c r="M30" i="1"/>
  <c r="M96" i="1"/>
  <c r="M116" i="1"/>
  <c r="Q116" i="1" s="1"/>
  <c r="M33" i="1"/>
  <c r="M110" i="1"/>
  <c r="M48" i="1"/>
  <c r="Q48" i="1" s="1"/>
  <c r="M141" i="1"/>
  <c r="M113" i="1"/>
  <c r="M74" i="1"/>
  <c r="M84" i="1"/>
  <c r="M24" i="1"/>
  <c r="Q24" i="1" s="1"/>
  <c r="M58" i="1"/>
  <c r="M88" i="1"/>
  <c r="Q88" i="1" s="1"/>
  <c r="M29" i="1"/>
  <c r="M142" i="1"/>
  <c r="M114" i="1"/>
  <c r="N114" i="1" s="1"/>
  <c r="M162" i="1"/>
  <c r="M152" i="1"/>
  <c r="M34" i="1"/>
  <c r="M50" i="1"/>
  <c r="M20" i="1"/>
  <c r="M151" i="1"/>
  <c r="N151" i="1" s="1"/>
  <c r="M125" i="1"/>
  <c r="M126" i="1"/>
  <c r="M101" i="1"/>
  <c r="M70" i="1"/>
  <c r="N70" i="1" s="1"/>
  <c r="M80" i="1"/>
  <c r="M37" i="1"/>
  <c r="M49" i="1"/>
  <c r="M102" i="1"/>
  <c r="N102" i="1" s="1"/>
  <c r="M104" i="1"/>
  <c r="M135" i="1"/>
  <c r="M77" i="1"/>
  <c r="M26" i="1"/>
  <c r="Q26" i="1" s="1"/>
  <c r="M35" i="1"/>
  <c r="M155" i="1"/>
  <c r="M176" i="1"/>
  <c r="N176" i="1" s="1"/>
  <c r="M115" i="1"/>
  <c r="M82" i="1"/>
  <c r="M78" i="1"/>
  <c r="M72" i="1"/>
  <c r="Q72" i="1" s="1"/>
  <c r="M46" i="1"/>
  <c r="M27" i="1"/>
  <c r="M121" i="1"/>
  <c r="Q121" i="1" s="1"/>
  <c r="M83" i="1"/>
  <c r="M170" i="1"/>
  <c r="Q170" i="1" s="1"/>
  <c r="M108" i="1"/>
  <c r="M98" i="1"/>
  <c r="M118" i="1"/>
  <c r="M103" i="1"/>
  <c r="M134" i="1"/>
  <c r="N134" i="1" s="1"/>
  <c r="M143" i="1"/>
  <c r="M109" i="1"/>
  <c r="M63" i="1"/>
  <c r="N63" i="1" s="1"/>
  <c r="M56" i="1"/>
  <c r="M97" i="1"/>
  <c r="M21" i="1"/>
  <c r="M39" i="1"/>
  <c r="Q39" i="1" s="1"/>
  <c r="M99" i="1"/>
  <c r="M119" i="1"/>
  <c r="Q119" i="1" s="1"/>
  <c r="M138" i="1"/>
  <c r="M71" i="1"/>
  <c r="M94" i="1"/>
  <c r="M157" i="1"/>
  <c r="N157" i="1" s="1"/>
  <c r="M65" i="1"/>
  <c r="M61" i="1"/>
  <c r="N61" i="1" s="1"/>
  <c r="M41" i="1"/>
  <c r="N41" i="1" s="1"/>
  <c r="M147" i="1"/>
  <c r="M133" i="1"/>
  <c r="M137" i="1"/>
  <c r="M93" i="1"/>
  <c r="Q93" i="1" s="1"/>
  <c r="M42" i="1"/>
  <c r="M62" i="1"/>
  <c r="M59" i="1"/>
  <c r="M22" i="1"/>
  <c r="Q22" i="1" s="1"/>
  <c r="M31" i="1"/>
  <c r="M165" i="1"/>
  <c r="M130" i="1"/>
  <c r="M36" i="1"/>
  <c r="N36" i="1" s="1"/>
  <c r="M145" i="1"/>
  <c r="M129" i="1"/>
  <c r="M127" i="1"/>
  <c r="M89" i="1"/>
  <c r="Q89" i="1" s="1"/>
  <c r="M75" i="1"/>
  <c r="M85" i="1"/>
  <c r="M25" i="1"/>
  <c r="M23" i="1"/>
  <c r="Q23" i="1" s="1"/>
  <c r="M124" i="1"/>
  <c r="M52" i="1"/>
  <c r="M175" i="1"/>
  <c r="M156" i="1"/>
  <c r="Q156" i="1" s="1"/>
  <c r="M106" i="1"/>
  <c r="M107" i="1"/>
  <c r="M132" i="1"/>
  <c r="N132" i="1" s="1"/>
  <c r="M66" i="1"/>
  <c r="M57" i="1"/>
  <c r="M43" i="1"/>
  <c r="M51" i="1"/>
  <c r="M44" i="1"/>
  <c r="M69" i="1"/>
  <c r="M45" i="1"/>
  <c r="N45" i="1" s="1"/>
  <c r="M28" i="1"/>
  <c r="M81" i="1"/>
  <c r="M67" i="1"/>
  <c r="Q67" i="1" s="1"/>
  <c r="M136" i="1"/>
  <c r="M139" i="1"/>
  <c r="Q139" i="1" s="1"/>
  <c r="M68" i="1"/>
  <c r="M112" i="1"/>
  <c r="M40" i="1"/>
  <c r="N40" i="1" s="1"/>
  <c r="M64" i="1"/>
  <c r="M47" i="1"/>
  <c r="Q47" i="1" s="1"/>
  <c r="N148" i="1"/>
  <c r="N128" i="1"/>
  <c r="N55" i="1"/>
  <c r="Q55" i="1"/>
  <c r="N121" i="1" l="1"/>
  <c r="N88" i="1"/>
  <c r="Q70" i="1"/>
  <c r="Q151" i="1"/>
  <c r="Q105" i="1"/>
  <c r="Q9" i="1"/>
  <c r="Q114" i="1"/>
  <c r="N76" i="1"/>
  <c r="N26" i="1"/>
  <c r="N116" i="1"/>
  <c r="N90" i="1"/>
  <c r="Q102" i="1"/>
  <c r="N170" i="1"/>
  <c r="Q19" i="1"/>
  <c r="Q173" i="1"/>
  <c r="N72" i="1"/>
  <c r="Q134" i="1"/>
  <c r="Q176" i="1"/>
  <c r="N131" i="1"/>
  <c r="N48" i="1"/>
  <c r="Q157" i="1"/>
  <c r="N93" i="1"/>
  <c r="Q92" i="1"/>
  <c r="N19" i="1"/>
  <c r="Q8" i="1"/>
  <c r="Q18" i="1"/>
  <c r="N119" i="1"/>
  <c r="N156" i="1"/>
  <c r="N23" i="1"/>
  <c r="Q45" i="1"/>
  <c r="N89" i="1"/>
  <c r="Q41" i="1"/>
  <c r="Q63" i="1"/>
  <c r="N22" i="1"/>
  <c r="N47" i="1"/>
  <c r="N139" i="1"/>
  <c r="P51" i="1"/>
  <c r="O51" i="1"/>
  <c r="O124" i="1"/>
  <c r="P124" i="1"/>
  <c r="P31" i="1"/>
  <c r="O31" i="1"/>
  <c r="P65" i="1"/>
  <c r="O65" i="1"/>
  <c r="O56" i="1"/>
  <c r="P56" i="1"/>
  <c r="O108" i="1"/>
  <c r="P108" i="1"/>
  <c r="P115" i="1"/>
  <c r="O115" i="1"/>
  <c r="O80" i="1"/>
  <c r="P80" i="1"/>
  <c r="P29" i="1"/>
  <c r="O29" i="1"/>
  <c r="P33" i="1"/>
  <c r="O33" i="1"/>
  <c r="P54" i="1"/>
  <c r="O54" i="1"/>
  <c r="P53" i="1"/>
  <c r="O53" i="1"/>
  <c r="O120" i="1"/>
  <c r="P120" i="1"/>
  <c r="P47" i="1"/>
  <c r="O47" i="1"/>
  <c r="O40" i="1"/>
  <c r="P40" i="1"/>
  <c r="P139" i="1"/>
  <c r="O139" i="1"/>
  <c r="P67" i="1"/>
  <c r="O67" i="1"/>
  <c r="P45" i="1"/>
  <c r="O45" i="1"/>
  <c r="P11" i="1"/>
  <c r="O11" i="1"/>
  <c r="O132" i="1"/>
  <c r="P132" i="1"/>
  <c r="O156" i="1"/>
  <c r="P156" i="1"/>
  <c r="P23" i="1"/>
  <c r="O23" i="1"/>
  <c r="P89" i="1"/>
  <c r="O89" i="1"/>
  <c r="O36" i="1"/>
  <c r="P36" i="1"/>
  <c r="P22" i="1"/>
  <c r="O22" i="1"/>
  <c r="O93" i="1"/>
  <c r="P93" i="1"/>
  <c r="P41" i="1"/>
  <c r="O41" i="1"/>
  <c r="O157" i="1"/>
  <c r="P157" i="1"/>
  <c r="O119" i="1"/>
  <c r="P119" i="1"/>
  <c r="P39" i="1"/>
  <c r="O39" i="1"/>
  <c r="P63" i="1"/>
  <c r="O63" i="1"/>
  <c r="P134" i="1"/>
  <c r="O134" i="1"/>
  <c r="P18" i="1"/>
  <c r="O18" i="1"/>
  <c r="P170" i="1"/>
  <c r="O170" i="1"/>
  <c r="P121" i="1"/>
  <c r="O121" i="1"/>
  <c r="O72" i="1"/>
  <c r="P72" i="1"/>
  <c r="O176" i="1"/>
  <c r="P176" i="1"/>
  <c r="P26" i="1"/>
  <c r="O26" i="1"/>
  <c r="P102" i="1"/>
  <c r="O102" i="1"/>
  <c r="P70" i="1"/>
  <c r="O70" i="1"/>
  <c r="P151" i="1"/>
  <c r="O151" i="1"/>
  <c r="P19" i="1"/>
  <c r="O19" i="1"/>
  <c r="O114" i="1"/>
  <c r="P114" i="1"/>
  <c r="O88" i="1"/>
  <c r="P88" i="1"/>
  <c r="O8" i="1"/>
  <c r="P8" i="1"/>
  <c r="O48" i="1"/>
  <c r="P48" i="1"/>
  <c r="O116" i="1"/>
  <c r="P116" i="1"/>
  <c r="P90" i="1"/>
  <c r="O90" i="1"/>
  <c r="O128" i="1"/>
  <c r="P128" i="1"/>
  <c r="P105" i="1"/>
  <c r="O105" i="1"/>
  <c r="P173" i="1"/>
  <c r="O173" i="1"/>
  <c r="O76" i="1"/>
  <c r="P76" i="1"/>
  <c r="O148" i="1"/>
  <c r="P148" i="1"/>
  <c r="O9" i="1"/>
  <c r="P9" i="1"/>
  <c r="P131" i="1"/>
  <c r="O131" i="1"/>
  <c r="O92" i="1"/>
  <c r="P92" i="1"/>
  <c r="O64" i="1"/>
  <c r="P64" i="1"/>
  <c r="O28" i="1"/>
  <c r="P28" i="1"/>
  <c r="P106" i="1"/>
  <c r="O106" i="1"/>
  <c r="P145" i="1"/>
  <c r="O145" i="1"/>
  <c r="P147" i="1"/>
  <c r="O147" i="1"/>
  <c r="P99" i="1"/>
  <c r="O99" i="1"/>
  <c r="O12" i="1"/>
  <c r="P12" i="1"/>
  <c r="P46" i="1"/>
  <c r="O46" i="1"/>
  <c r="O104" i="1"/>
  <c r="P104" i="1"/>
  <c r="O162" i="1"/>
  <c r="P162" i="1"/>
  <c r="O141" i="1"/>
  <c r="P141" i="1"/>
  <c r="O32" i="1"/>
  <c r="P32" i="1"/>
  <c r="P91" i="1"/>
  <c r="O91" i="1"/>
  <c r="P15" i="1"/>
  <c r="O15" i="1"/>
  <c r="O112" i="1"/>
  <c r="P112" i="1"/>
  <c r="O136" i="1"/>
  <c r="P136" i="1"/>
  <c r="P81" i="1"/>
  <c r="O81" i="1"/>
  <c r="P69" i="1"/>
  <c r="O69" i="1"/>
  <c r="P43" i="1"/>
  <c r="O43" i="1"/>
  <c r="M146" i="1"/>
  <c r="P175" i="1"/>
  <c r="O175" i="1"/>
  <c r="P25" i="1"/>
  <c r="O25" i="1"/>
  <c r="P127" i="1"/>
  <c r="O127" i="1"/>
  <c r="P130" i="1"/>
  <c r="O130" i="1"/>
  <c r="P59" i="1"/>
  <c r="O59" i="1"/>
  <c r="P137" i="1"/>
  <c r="O137" i="1"/>
  <c r="P10" i="1"/>
  <c r="O10" i="1"/>
  <c r="P94" i="1"/>
  <c r="O94" i="1"/>
  <c r="O16" i="1"/>
  <c r="P16" i="1"/>
  <c r="P21" i="1"/>
  <c r="O21" i="1"/>
  <c r="M123" i="1"/>
  <c r="Q123" i="1" s="1"/>
  <c r="P103" i="1"/>
  <c r="O103" i="1"/>
  <c r="O98" i="1"/>
  <c r="P98" i="1"/>
  <c r="M158" i="1"/>
  <c r="P27" i="1"/>
  <c r="O27" i="1"/>
  <c r="P78" i="1"/>
  <c r="O78" i="1"/>
  <c r="M166" i="1"/>
  <c r="N166" i="1" s="1"/>
  <c r="O77" i="1"/>
  <c r="P77" i="1"/>
  <c r="P49" i="1"/>
  <c r="O49" i="1"/>
  <c r="P101" i="1"/>
  <c r="O101" i="1"/>
  <c r="O20" i="1"/>
  <c r="P20" i="1"/>
  <c r="P34" i="1"/>
  <c r="O34" i="1"/>
  <c r="M161" i="1"/>
  <c r="P58" i="1"/>
  <c r="O58" i="1"/>
  <c r="P74" i="1"/>
  <c r="O74" i="1"/>
  <c r="P110" i="1"/>
  <c r="O110" i="1"/>
  <c r="O96" i="1"/>
  <c r="P96" i="1"/>
  <c r="O60" i="1"/>
  <c r="P60" i="1"/>
  <c r="P122" i="1"/>
  <c r="O122" i="1"/>
  <c r="M100" i="1"/>
  <c r="N100" i="1" s="1"/>
  <c r="P73" i="1"/>
  <c r="O73" i="1"/>
  <c r="P117" i="1"/>
  <c r="O117" i="1"/>
  <c r="P38" i="1"/>
  <c r="O38" i="1"/>
  <c r="P111" i="1"/>
  <c r="O111" i="1"/>
  <c r="O140" i="1"/>
  <c r="P140" i="1"/>
  <c r="M144" i="1"/>
  <c r="M169" i="1"/>
  <c r="Q169" i="1" s="1"/>
  <c r="P66" i="1"/>
  <c r="O66" i="1"/>
  <c r="P75" i="1"/>
  <c r="O75" i="1"/>
  <c r="P42" i="1"/>
  <c r="O42" i="1"/>
  <c r="P138" i="1"/>
  <c r="O138" i="1"/>
  <c r="P143" i="1"/>
  <c r="O143" i="1"/>
  <c r="P83" i="1"/>
  <c r="O83" i="1"/>
  <c r="P35" i="1"/>
  <c r="O35" i="1"/>
  <c r="P125" i="1"/>
  <c r="O125" i="1"/>
  <c r="M174" i="1"/>
  <c r="N174" i="1" s="1"/>
  <c r="O84" i="1"/>
  <c r="P84" i="1"/>
  <c r="O160" i="1"/>
  <c r="P160" i="1"/>
  <c r="P150" i="1"/>
  <c r="O150" i="1"/>
  <c r="P87" i="1"/>
  <c r="O87" i="1"/>
  <c r="M167" i="1"/>
  <c r="Q167" i="1" s="1"/>
  <c r="Q40" i="1"/>
  <c r="N67" i="1"/>
  <c r="Q11" i="1"/>
  <c r="P14" i="1"/>
  <c r="O14" i="1"/>
  <c r="O68" i="1"/>
  <c r="P68" i="1"/>
  <c r="M159" i="1"/>
  <c r="N159" i="1" s="1"/>
  <c r="M149" i="1"/>
  <c r="Q149" i="1" s="1"/>
  <c r="O44" i="1"/>
  <c r="P44" i="1"/>
  <c r="P57" i="1"/>
  <c r="O57" i="1"/>
  <c r="P107" i="1"/>
  <c r="O107" i="1"/>
  <c r="O52" i="1"/>
  <c r="P52" i="1"/>
  <c r="P85" i="1"/>
  <c r="O85" i="1"/>
  <c r="P129" i="1"/>
  <c r="O129" i="1"/>
  <c r="P165" i="1"/>
  <c r="O165" i="1"/>
  <c r="P62" i="1"/>
  <c r="O62" i="1"/>
  <c r="P133" i="1"/>
  <c r="O133" i="1"/>
  <c r="P61" i="1"/>
  <c r="O61" i="1"/>
  <c r="O71" i="1"/>
  <c r="P71" i="1"/>
  <c r="M79" i="1"/>
  <c r="Q79" i="1" s="1"/>
  <c r="P97" i="1"/>
  <c r="O97" i="1"/>
  <c r="P109" i="1"/>
  <c r="O109" i="1"/>
  <c r="P118" i="1"/>
  <c r="O118" i="1"/>
  <c r="M168" i="1"/>
  <c r="Q168" i="1" s="1"/>
  <c r="M153" i="1"/>
  <c r="N153" i="1" s="1"/>
  <c r="P13" i="1"/>
  <c r="O13" i="1"/>
  <c r="P82" i="1"/>
  <c r="O82" i="1"/>
  <c r="P155" i="1"/>
  <c r="O155" i="1"/>
  <c r="O135" i="1"/>
  <c r="P135" i="1"/>
  <c r="P37" i="1"/>
  <c r="O37" i="1"/>
  <c r="P126" i="1"/>
  <c r="O126" i="1"/>
  <c r="O50" i="1"/>
  <c r="P50" i="1"/>
  <c r="O152" i="1"/>
  <c r="P152" i="1"/>
  <c r="P142" i="1"/>
  <c r="O142" i="1"/>
  <c r="O24" i="1"/>
  <c r="P24" i="1"/>
  <c r="P113" i="1"/>
  <c r="O113" i="1"/>
  <c r="M172" i="1"/>
  <c r="Q172" i="1" s="1"/>
  <c r="P30" i="1"/>
  <c r="O30" i="1"/>
  <c r="M164" i="1"/>
  <c r="Q164" i="1" s="1"/>
  <c r="M163" i="1"/>
  <c r="Q163" i="1" s="1"/>
  <c r="P95" i="1"/>
  <c r="O95" i="1"/>
  <c r="M177" i="1"/>
  <c r="N177" i="1" s="1"/>
  <c r="M171" i="1"/>
  <c r="Q171" i="1" s="1"/>
  <c r="P86" i="1"/>
  <c r="O86" i="1"/>
  <c r="M154" i="1"/>
  <c r="Q154" i="1" s="1"/>
  <c r="P17" i="1"/>
  <c r="O17" i="1"/>
  <c r="N161" i="1"/>
  <c r="N51" i="1"/>
  <c r="Q42" i="1"/>
  <c r="Q141" i="1"/>
  <c r="Q87" i="1"/>
  <c r="Q91" i="1"/>
  <c r="Q28" i="1"/>
  <c r="Q99" i="1"/>
  <c r="N35" i="1"/>
  <c r="N33" i="1"/>
  <c r="N29" i="1"/>
  <c r="Q32" i="1"/>
  <c r="N56" i="1"/>
  <c r="N108" i="1"/>
  <c r="N80" i="1"/>
  <c r="Q120" i="1"/>
  <c r="N75" i="1"/>
  <c r="Q65" i="1"/>
  <c r="Q80" i="1"/>
  <c r="Q150" i="1"/>
  <c r="Q56" i="1"/>
  <c r="Q160" i="1"/>
  <c r="Q84" i="1"/>
  <c r="N42" i="1"/>
  <c r="N46" i="1"/>
  <c r="Q162" i="1"/>
  <c r="Q138" i="1"/>
  <c r="Q54" i="1"/>
  <c r="N91" i="1"/>
  <c r="N65" i="1"/>
  <c r="N141" i="1"/>
  <c r="Q53" i="1"/>
  <c r="Q145" i="1"/>
  <c r="N160" i="1"/>
  <c r="Q125" i="1"/>
  <c r="N150" i="1"/>
  <c r="Q132" i="1"/>
  <c r="Q36" i="1"/>
  <c r="N39" i="1"/>
  <c r="N64" i="1"/>
  <c r="Q75" i="1"/>
  <c r="N143" i="1"/>
  <c r="Q83" i="1"/>
  <c r="N104" i="1"/>
  <c r="N162" i="1"/>
  <c r="N138" i="1"/>
  <c r="Q29" i="1"/>
  <c r="N99" i="1"/>
  <c r="N84" i="1"/>
  <c r="N32" i="1"/>
  <c r="N87" i="1"/>
  <c r="N12" i="1"/>
  <c r="N83" i="1"/>
  <c r="Q35" i="1"/>
  <c r="Q136" i="1"/>
  <c r="N43" i="1"/>
  <c r="Q127" i="1"/>
  <c r="Q94" i="1"/>
  <c r="Q16" i="1"/>
  <c r="Q103" i="1"/>
  <c r="N98" i="1"/>
  <c r="Q27" i="1"/>
  <c r="N49" i="1"/>
  <c r="N34" i="1"/>
  <c r="Q58" i="1"/>
  <c r="Q110" i="1"/>
  <c r="N60" i="1"/>
  <c r="N122" i="1"/>
  <c r="Q117" i="1"/>
  <c r="Q38" i="1"/>
  <c r="Q111" i="1"/>
  <c r="Q124" i="1"/>
  <c r="N31" i="1"/>
  <c r="Q115" i="1"/>
  <c r="Q64" i="1"/>
  <c r="N28" i="1"/>
  <c r="N54" i="1"/>
  <c r="Q51" i="1"/>
  <c r="N53" i="1"/>
  <c r="N120" i="1"/>
  <c r="Q33" i="1"/>
  <c r="Q31" i="1"/>
  <c r="Q12" i="1"/>
  <c r="Q66" i="1"/>
  <c r="N125" i="1"/>
  <c r="Q143" i="1"/>
  <c r="N115" i="1"/>
  <c r="N68" i="1"/>
  <c r="N44" i="1"/>
  <c r="Q133" i="1"/>
  <c r="Q61" i="1"/>
  <c r="N97" i="1"/>
  <c r="Q109" i="1"/>
  <c r="Q126" i="1"/>
  <c r="N142" i="1"/>
  <c r="N24" i="1"/>
  <c r="Q15" i="1"/>
  <c r="Q112" i="1"/>
  <c r="Q140" i="1"/>
  <c r="N78" i="1"/>
  <c r="Q21" i="1"/>
  <c r="Q68" i="1"/>
  <c r="N136" i="1"/>
  <c r="Q73" i="1"/>
  <c r="Q74" i="1"/>
  <c r="N25" i="1"/>
  <c r="N10" i="1"/>
  <c r="Q20" i="1"/>
  <c r="Q69" i="1"/>
  <c r="N130" i="1"/>
  <c r="Q101" i="1"/>
  <c r="N69" i="1"/>
  <c r="Q77" i="1"/>
  <c r="N73" i="1"/>
  <c r="N111" i="1"/>
  <c r="N117" i="1"/>
  <c r="N96" i="1"/>
  <c r="N38" i="1"/>
  <c r="Q34" i="1"/>
  <c r="N16" i="1"/>
  <c r="N58" i="1"/>
  <c r="Q122" i="1"/>
  <c r="N140" i="1"/>
  <c r="N103" i="1"/>
  <c r="Q137" i="1"/>
  <c r="N27" i="1"/>
  <c r="Q49" i="1"/>
  <c r="Q175" i="1"/>
  <c r="N15" i="1"/>
  <c r="N112" i="1"/>
  <c r="N81" i="1"/>
  <c r="Q10" i="1"/>
  <c r="Q78" i="1"/>
  <c r="N77" i="1"/>
  <c r="Q57" i="1"/>
  <c r="N20" i="1"/>
  <c r="Q96" i="1"/>
  <c r="Q130" i="1"/>
  <c r="N59" i="1"/>
  <c r="N137" i="1"/>
  <c r="Q43" i="1"/>
  <c r="N21" i="1"/>
  <c r="N175" i="1"/>
  <c r="N118" i="1"/>
  <c r="Q98" i="1"/>
  <c r="N94" i="1"/>
  <c r="N74" i="1"/>
  <c r="N101" i="1"/>
  <c r="Q25" i="1"/>
  <c r="Q81" i="1"/>
  <c r="Q60" i="1"/>
  <c r="N110" i="1"/>
  <c r="Q59" i="1"/>
  <c r="N127" i="1"/>
  <c r="Q71" i="1"/>
  <c r="Q44" i="1"/>
  <c r="N17" i="1"/>
  <c r="N133" i="1"/>
  <c r="N13" i="1"/>
  <c r="N30" i="1"/>
  <c r="N126" i="1"/>
  <c r="N124" i="1"/>
  <c r="Q113" i="1"/>
  <c r="N95" i="1"/>
  <c r="N107" i="1"/>
  <c r="Q50" i="1"/>
  <c r="N129" i="1"/>
  <c r="Q147" i="1"/>
  <c r="N86" i="1"/>
  <c r="N106" i="1"/>
  <c r="Q46" i="1"/>
  <c r="Q104" i="1"/>
  <c r="N71" i="1"/>
  <c r="Q17" i="1"/>
  <c r="N57" i="1"/>
  <c r="Q30" i="1"/>
  <c r="N109" i="1"/>
  <c r="Q85" i="1"/>
  <c r="N113" i="1"/>
  <c r="Q95" i="1"/>
  <c r="Q62" i="1"/>
  <c r="N37" i="1"/>
  <c r="Q86" i="1"/>
  <c r="Q52" i="1"/>
  <c r="N14" i="1"/>
  <c r="N85" i="1"/>
  <c r="Q82" i="1"/>
  <c r="Q14" i="1"/>
  <c r="Q142" i="1"/>
  <c r="Q152" i="1"/>
  <c r="Q155" i="1"/>
  <c r="Q135" i="1"/>
  <c r="Q165" i="1"/>
  <c r="Q13" i="1"/>
  <c r="N145" i="1"/>
  <c r="N152" i="1"/>
  <c r="N82" i="1"/>
  <c r="N155" i="1"/>
  <c r="N135" i="1"/>
  <c r="N66" i="1"/>
  <c r="Q107" i="1"/>
  <c r="N50" i="1"/>
  <c r="Q118" i="1"/>
  <c r="Q129" i="1"/>
  <c r="N165" i="1"/>
  <c r="N62" i="1"/>
  <c r="N147" i="1"/>
  <c r="Q37" i="1"/>
  <c r="Q97" i="1"/>
  <c r="Q106" i="1"/>
  <c r="N52" i="1"/>
  <c r="Q108" i="1"/>
  <c r="Q153" i="1" l="1"/>
  <c r="N79" i="1"/>
  <c r="AC15" i="1"/>
  <c r="AC9" i="1"/>
  <c r="AC11" i="1"/>
  <c r="AC13" i="1"/>
  <c r="N171" i="1"/>
  <c r="Q159" i="1"/>
  <c r="N172" i="1"/>
  <c r="N164" i="1"/>
  <c r="N154" i="1"/>
  <c r="Q177" i="1"/>
  <c r="N163" i="1"/>
  <c r="N168" i="1"/>
  <c r="N149" i="1"/>
  <c r="Q174" i="1"/>
  <c r="O144" i="1"/>
  <c r="P144" i="1"/>
  <c r="P158" i="1"/>
  <c r="O158" i="1"/>
  <c r="P146" i="1"/>
  <c r="O146" i="1"/>
  <c r="N158" i="1"/>
  <c r="P154" i="1"/>
  <c r="O154" i="1"/>
  <c r="P171" i="1"/>
  <c r="O171" i="1"/>
  <c r="O164" i="1"/>
  <c r="P164" i="1"/>
  <c r="O172" i="1"/>
  <c r="P172" i="1"/>
  <c r="P153" i="1"/>
  <c r="O153" i="1"/>
  <c r="P159" i="1"/>
  <c r="O159" i="1"/>
  <c r="N144" i="1"/>
  <c r="Q100" i="1"/>
  <c r="Q158" i="1"/>
  <c r="Q146" i="1"/>
  <c r="P174" i="1"/>
  <c r="O174" i="1"/>
  <c r="N146" i="1"/>
  <c r="Q144" i="1"/>
  <c r="P167" i="1"/>
  <c r="O167" i="1"/>
  <c r="P169" i="1"/>
  <c r="O169" i="1"/>
  <c r="P161" i="1"/>
  <c r="O161" i="1"/>
  <c r="P166" i="1"/>
  <c r="O166" i="1"/>
  <c r="P123" i="1"/>
  <c r="O123" i="1"/>
  <c r="O100" i="1"/>
  <c r="P100" i="1"/>
  <c r="P177" i="1"/>
  <c r="O177" i="1"/>
  <c r="P163" i="1"/>
  <c r="O163" i="1"/>
  <c r="O168" i="1"/>
  <c r="P168" i="1"/>
  <c r="P79" i="1"/>
  <c r="O79" i="1"/>
  <c r="P149" i="1"/>
  <c r="O149" i="1"/>
  <c r="N167" i="1"/>
  <c r="N169" i="1"/>
  <c r="Q161" i="1"/>
  <c r="Q166" i="1"/>
  <c r="N12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A70B4BF-BBB4-4F83-80EB-B6BEAC98B538}" keepAlive="1" name="Consulta - Tabla1" description="Conexión a la consulta 'Tabla1' en el libro." type="5" refreshedVersion="7" background="1" saveData="1">
    <dbPr connection="Provider=Microsoft.Mashup.OleDb.1;Data Source=$Workbook$;Location=Tabla1;Extended Properties=&quot;&quot;" command="SELECT * FROM [Tabla1]"/>
  </connection>
  <connection id="2" xr16:uid="{EFFC2884-5465-4268-8708-3EDEB1249303}" keepAlive="1" name="Consulta - Tabla1 (2)" description="Conexión a la consulta 'Tabla1 (2)' en el libro." type="5" refreshedVersion="7" background="1" saveData="1">
    <dbPr connection="Provider=Microsoft.Mashup.OleDb.1;Data Source=$Workbook$;Location=&quot;Tabla1 (2)&quot;;Extended Properties=&quot;&quot;" command="SELECT * FROM [Tabla1 (2)]"/>
  </connection>
  <connection id="3" xr16:uid="{9762D97A-83DD-4C9D-A5E3-A34280AA868F}" keepAlive="1" name="Consulta - Tabla1 (3)" description="Conexión a la consulta 'Tabla1 (3)' en el libro." type="5" refreshedVersion="7" background="1" saveData="1">
    <dbPr connection="Provider=Microsoft.Mashup.OleDb.1;Data Source=$Workbook$;Location=&quot;Tabla1 (3)&quot;;Extended Properties=&quot;&quot;" command="SELECT * FROM [Tabla1 (3)]"/>
  </connection>
  <connection id="4" xr16:uid="{23F0A97F-1B9D-4BED-BB30-483991A1CCB6}" keepAlive="1" name="Consulta - Tabla1 (4)" description="Conexión a la consulta 'Tabla1 (4)' en el libro." type="5" refreshedVersion="7" background="1" saveData="1">
    <dbPr connection="Provider=Microsoft.Mashup.OleDb.1;Data Source=$Workbook$;Location=&quot;Tabla1 (4)&quot;;Extended Properties=&quot;&quot;" command="SELECT * FROM [Tabla1 (4)]"/>
  </connection>
</connections>
</file>

<file path=xl/sharedStrings.xml><?xml version="1.0" encoding="utf-8"?>
<sst xmlns="http://schemas.openxmlformats.org/spreadsheetml/2006/main" count="68" uniqueCount="46">
  <si>
    <t>Total Productos vendidos (uds)</t>
  </si>
  <si>
    <t>Total Food Cost</t>
  </si>
  <si>
    <t>Ventas totales</t>
  </si>
  <si>
    <t>Margen Total</t>
  </si>
  <si>
    <t>Media de margen por producto</t>
  </si>
  <si>
    <t>Total Food Cost %</t>
  </si>
  <si>
    <t>Tipo de producto</t>
  </si>
  <si>
    <t>Ventas (uds)</t>
  </si>
  <si>
    <t>Food Cost</t>
  </si>
  <si>
    <t>Precio de venta</t>
  </si>
  <si>
    <t>Food Cost %</t>
  </si>
  <si>
    <t>Beneficio</t>
  </si>
  <si>
    <t>Total Ventas</t>
  </si>
  <si>
    <t>Total Margen</t>
  </si>
  <si>
    <t>Margen</t>
  </si>
  <si>
    <t>Popularidad</t>
  </si>
  <si>
    <t>Posición</t>
  </si>
  <si>
    <t>Puzzle</t>
  </si>
  <si>
    <t>Producto B</t>
  </si>
  <si>
    <t>Producto C</t>
  </si>
  <si>
    <t>Producto D</t>
  </si>
  <si>
    <t>Producto E</t>
  </si>
  <si>
    <t>Producto F</t>
  </si>
  <si>
    <t>Producto G</t>
  </si>
  <si>
    <t>Producto H</t>
  </si>
  <si>
    <t>Producto I</t>
  </si>
  <si>
    <t>Producto J</t>
  </si>
  <si>
    <t>Producto K</t>
  </si>
  <si>
    <t>Estrella</t>
  </si>
  <si>
    <t>Caballo</t>
  </si>
  <si>
    <t>Perro</t>
  </si>
  <si>
    <t>CUADRO DE DATOS</t>
  </si>
  <si>
    <t>CUADRO DE MANDO</t>
  </si>
  <si>
    <t>Datos individuales</t>
  </si>
  <si>
    <t>Datos Totales</t>
  </si>
  <si>
    <t>Productos Estrella</t>
  </si>
  <si>
    <t>Productos Caballo</t>
  </si>
  <si>
    <t>Productos Puzzle</t>
  </si>
  <si>
    <t>Productos Perro</t>
  </si>
  <si>
    <t>Media de uds ventas</t>
  </si>
  <si>
    <t>Margen medio total</t>
  </si>
  <si>
    <t>Ver más información</t>
  </si>
  <si>
    <t>Nombre de la categoría</t>
  </si>
  <si>
    <t>Total general</t>
  </si>
  <si>
    <t>Para actualizar los valores de estas listas, selecciona en el menú "Alanlizar Tabla Dinámica" y pulsa la opción "Actualizar"</t>
  </si>
  <si>
    <t>Producto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</si>
</sst>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1];\-#,##0.00\ [$€-1]"/>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sz val="12"/>
      <color theme="1"/>
      <name val="Verdana"/>
      <family val="2"/>
    </font>
    <font>
      <b/>
      <sz val="14"/>
      <color rgb="FFFEFFFF"/>
      <name val="Verdana"/>
      <family val="2"/>
    </font>
    <font>
      <u/>
      <sz val="12"/>
      <color theme="10"/>
      <name val="Calibri"/>
      <family val="2"/>
      <scheme val="minor"/>
    </font>
    <font>
      <b/>
      <sz val="12"/>
      <color theme="0"/>
      <name val="Verdana"/>
      <family val="2"/>
    </font>
    <font>
      <sz val="12"/>
      <color theme="0"/>
      <name val="Verdana"/>
      <family val="2"/>
    </font>
    <font>
      <b/>
      <sz val="28"/>
      <name val="Verdana"/>
      <family val="2"/>
    </font>
    <font>
      <sz val="10"/>
      <color rgb="FF000000"/>
      <name val="Calibri"/>
      <family val="2"/>
      <scheme val="minor"/>
    </font>
    <font>
      <sz val="12"/>
      <name val="Verdana"/>
      <family val="2"/>
    </font>
    <font>
      <sz val="10"/>
      <name val="Calibri"/>
      <family val="2"/>
      <scheme val="minor"/>
    </font>
    <font>
      <sz val="13"/>
      <color theme="1"/>
      <name val="Verdana"/>
      <family val="2"/>
    </font>
    <font>
      <b/>
      <sz val="20"/>
      <color rgb="FF002182"/>
      <name val="Verdana"/>
      <family val="2"/>
    </font>
    <font>
      <sz val="10"/>
      <color theme="1"/>
      <name val="Calibri"/>
      <family val="2"/>
      <scheme val="minor"/>
    </font>
    <font>
      <b/>
      <sz val="14"/>
      <name val="Calibri"/>
      <family val="2"/>
      <scheme val="minor"/>
    </font>
    <font>
      <sz val="10"/>
      <color theme="0"/>
      <name val="Calibri"/>
      <family val="2"/>
      <scheme val="minor"/>
    </font>
    <font>
      <sz val="10"/>
      <color rgb="FF000000"/>
      <name val="Verdana"/>
      <family val="2"/>
    </font>
    <font>
      <sz val="12"/>
      <name val="Calibri"/>
      <family val="2"/>
      <scheme val="minor"/>
    </font>
    <font>
      <b/>
      <sz val="20"/>
      <color rgb="FFC00000"/>
      <name val="Verdana"/>
      <family val="2"/>
    </font>
    <font>
      <sz val="10"/>
      <color rgb="FFC00000"/>
      <name val="Calibri"/>
      <family val="2"/>
      <scheme val="minor"/>
    </font>
    <font>
      <sz val="10"/>
      <color theme="0"/>
      <name val="Verdana"/>
      <family val="2"/>
    </font>
    <font>
      <sz val="10"/>
      <name val="Verdana"/>
      <family val="2"/>
    </font>
    <font>
      <b/>
      <sz val="18"/>
      <name val="Verdana"/>
      <family val="2"/>
    </font>
    <font>
      <b/>
      <sz val="18"/>
      <color theme="0"/>
      <name val="Verdana"/>
      <family val="2"/>
    </font>
    <font>
      <sz val="8"/>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sz val="14"/>
      <color rgb="FF9C0F17"/>
      <name val="Calibri"/>
      <family val="2"/>
      <scheme val="minor"/>
    </font>
    <font>
      <sz val="11"/>
      <color rgb="FF9C0F17"/>
      <name val="Calibri"/>
      <family val="2"/>
      <scheme val="minor"/>
    </font>
    <font>
      <u/>
      <sz val="11"/>
      <color theme="10"/>
      <name val="Calibri"/>
      <family val="2"/>
      <scheme val="minor"/>
    </font>
    <font>
      <sz val="26"/>
      <color theme="0"/>
      <name val="Calibri"/>
      <family val="2"/>
      <scheme val="minor"/>
    </font>
    <font>
      <sz val="14"/>
      <color rgb="FF800000"/>
      <name val="Calibri"/>
      <family val="2"/>
    </font>
  </fonts>
  <fills count="15">
    <fill>
      <patternFill patternType="none"/>
    </fill>
    <fill>
      <patternFill patternType="gray125"/>
    </fill>
    <fill>
      <patternFill patternType="solid">
        <fgColor theme="4"/>
      </patternFill>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9C0F17"/>
        <bgColor indexed="64"/>
      </patternFill>
    </fill>
    <fill>
      <patternFill patternType="solid">
        <fgColor rgb="FFFFFF00"/>
        <bgColor indexed="64"/>
      </patternFill>
    </fill>
    <fill>
      <patternFill patternType="solid">
        <fgColor rgb="FF92D050"/>
        <bgColor indexed="64"/>
      </patternFill>
    </fill>
    <fill>
      <patternFill patternType="solid">
        <fgColor rgb="FF7C3A04"/>
        <bgColor indexed="64"/>
      </patternFill>
    </fill>
    <fill>
      <patternFill patternType="solid">
        <fgColor rgb="FF212B35"/>
        <bgColor indexed="64"/>
      </patternFill>
    </fill>
    <fill>
      <patternFill patternType="solid">
        <fgColor rgb="FFEE9006"/>
        <bgColor indexed="64"/>
      </patternFill>
    </fill>
  </fills>
  <borders count="23">
    <border>
      <left/>
      <right/>
      <top/>
      <bottom/>
      <diagonal/>
    </border>
    <border>
      <left/>
      <right/>
      <top/>
      <bottom style="hair">
        <color theme="0" tint="-0.2499465926084170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style="thin">
        <color auto="1"/>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rgb="FF999999"/>
      </left>
      <right style="thin">
        <color rgb="FF999999"/>
      </right>
      <top style="thin">
        <color rgb="FF999999"/>
      </top>
      <bottom/>
      <diagonal/>
    </border>
    <border>
      <left style="thin">
        <color rgb="FF999999"/>
      </left>
      <right style="thin">
        <color rgb="FF999999"/>
      </right>
      <top style="thin">
        <color indexed="65"/>
      </top>
      <bottom/>
      <diagonal/>
    </border>
    <border>
      <left style="thin">
        <color rgb="FF999999"/>
      </left>
      <right style="thin">
        <color rgb="FF999999"/>
      </right>
      <top style="thin">
        <color rgb="FF999999"/>
      </top>
      <bottom style="thin">
        <color rgb="FF999999"/>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0" borderId="0"/>
    <xf numFmtId="0" fontId="6" fillId="0" borderId="0" applyNumberFormat="0" applyFont="0" applyFill="0" applyBorder="0" applyAlignment="0" applyProtection="0"/>
    <xf numFmtId="0" fontId="32" fillId="0" borderId="0" applyNumberFormat="0" applyFill="0" applyBorder="0" applyAlignment="0" applyProtection="0"/>
  </cellStyleXfs>
  <cellXfs count="117">
    <xf numFmtId="0" fontId="0" fillId="0" borderId="0" xfId="0"/>
    <xf numFmtId="0" fontId="4" fillId="4" borderId="0" xfId="3" applyFont="1" applyFill="1"/>
    <xf numFmtId="0" fontId="8" fillId="4" borderId="0" xfId="4" applyFont="1" applyFill="1" applyAlignment="1">
      <alignment horizontal="center" vertical="center"/>
    </xf>
    <xf numFmtId="44" fontId="4" fillId="4" borderId="0" xfId="1" applyFont="1" applyFill="1"/>
    <xf numFmtId="0" fontId="10" fillId="0" borderId="0" xfId="0" applyFont="1" applyFill="1"/>
    <xf numFmtId="0" fontId="12" fillId="0" borderId="0" xfId="0" applyFont="1" applyFill="1"/>
    <xf numFmtId="164" fontId="10" fillId="0" borderId="0" xfId="0" applyNumberFormat="1" applyFont="1" applyFill="1"/>
    <xf numFmtId="44" fontId="10" fillId="0" borderId="0" xfId="1" applyFont="1" applyFill="1" applyAlignment="1"/>
    <xf numFmtId="0" fontId="10" fillId="0" borderId="0" xfId="0" applyFont="1" applyFill="1" applyAlignment="1">
      <alignment vertical="center"/>
    </xf>
    <xf numFmtId="0" fontId="13" fillId="0" borderId="0" xfId="2" applyFont="1" applyFill="1" applyBorder="1" applyAlignment="1">
      <alignment horizontal="left" vertical="top"/>
    </xf>
    <xf numFmtId="164" fontId="13" fillId="0" borderId="0" xfId="2" applyNumberFormat="1" applyFont="1" applyFill="1" applyBorder="1" applyAlignment="1">
      <alignment horizontal="left" vertical="top"/>
    </xf>
    <xf numFmtId="0" fontId="17" fillId="0" borderId="0" xfId="0" applyFont="1" applyFill="1" applyAlignment="1">
      <alignment vertical="top"/>
    </xf>
    <xf numFmtId="0" fontId="12" fillId="0" borderId="0" xfId="0" applyFont="1" applyFill="1" applyAlignment="1">
      <alignment vertical="top"/>
    </xf>
    <xf numFmtId="0" fontId="10" fillId="0" borderId="0" xfId="0" applyFont="1" applyFill="1" applyAlignment="1">
      <alignment vertical="top"/>
    </xf>
    <xf numFmtId="10" fontId="11" fillId="0" borderId="3" xfId="0" applyNumberFormat="1" applyFont="1" applyFill="1" applyBorder="1" applyAlignment="1">
      <alignment vertical="center"/>
    </xf>
    <xf numFmtId="44" fontId="11" fillId="0" borderId="3" xfId="1" applyFont="1" applyFill="1" applyBorder="1" applyAlignment="1">
      <alignment vertical="center"/>
    </xf>
    <xf numFmtId="0" fontId="11" fillId="0" borderId="3" xfId="0" applyFont="1" applyFill="1" applyBorder="1" applyAlignment="1">
      <alignment horizontal="center" vertical="center"/>
    </xf>
    <xf numFmtId="0" fontId="18" fillId="0" borderId="0" xfId="0" applyFont="1" applyFill="1" applyAlignment="1">
      <alignment vertical="center"/>
    </xf>
    <xf numFmtId="44" fontId="19" fillId="0" borderId="0" xfId="1" applyFont="1" applyFill="1" applyBorder="1"/>
    <xf numFmtId="164" fontId="7" fillId="4" borderId="0" xfId="4" applyNumberFormat="1" applyFont="1" applyFill="1" applyBorder="1" applyAlignment="1">
      <alignment horizontal="center" vertical="center" wrapText="1"/>
    </xf>
    <xf numFmtId="164" fontId="14" fillId="0" borderId="0" xfId="1" applyNumberFormat="1" applyFont="1" applyFill="1" applyBorder="1" applyAlignment="1">
      <alignment horizontal="left" vertical="center"/>
    </xf>
    <xf numFmtId="164" fontId="14" fillId="0" borderId="0" xfId="1" applyNumberFormat="1" applyFont="1" applyFill="1" applyBorder="1" applyAlignment="1">
      <alignment vertical="center"/>
    </xf>
    <xf numFmtId="0" fontId="14" fillId="0" borderId="0" xfId="2" applyNumberFormat="1" applyFont="1" applyFill="1" applyBorder="1" applyAlignment="1">
      <alignment horizontal="left" vertical="center"/>
    </xf>
    <xf numFmtId="2" fontId="14" fillId="0" borderId="0" xfId="2" applyNumberFormat="1" applyFont="1" applyFill="1" applyBorder="1" applyAlignment="1">
      <alignment horizontal="left" vertical="center"/>
    </xf>
    <xf numFmtId="2" fontId="14" fillId="0" borderId="0" xfId="2" applyNumberFormat="1" applyFont="1" applyFill="1" applyBorder="1" applyAlignment="1">
      <alignment vertical="center"/>
    </xf>
    <xf numFmtId="10" fontId="14" fillId="0" borderId="0" xfId="2" applyNumberFormat="1" applyFont="1" applyFill="1" applyBorder="1" applyAlignment="1">
      <alignment horizontal="left" vertical="center"/>
    </xf>
    <xf numFmtId="10" fontId="14" fillId="0" borderId="0" xfId="2" applyNumberFormat="1" applyFont="1" applyFill="1" applyBorder="1" applyAlignment="1">
      <alignment vertical="center"/>
    </xf>
    <xf numFmtId="0" fontId="15" fillId="0" borderId="0" xfId="0" applyFont="1" applyFill="1" applyAlignment="1"/>
    <xf numFmtId="0" fontId="15" fillId="0" borderId="0" xfId="0" applyFont="1" applyFill="1" applyAlignment="1">
      <alignment horizontal="left"/>
    </xf>
    <xf numFmtId="0" fontId="13" fillId="0" borderId="1" xfId="2" applyFont="1" applyFill="1" applyBorder="1" applyAlignment="1">
      <alignment vertical="top"/>
    </xf>
    <xf numFmtId="0" fontId="4" fillId="4" borderId="0" xfId="3" applyFont="1" applyFill="1" applyBorder="1"/>
    <xf numFmtId="0" fontId="10" fillId="0" borderId="0" xfId="0" applyFont="1" applyFill="1" applyBorder="1"/>
    <xf numFmtId="0" fontId="13" fillId="0" borderId="0" xfId="2" applyFont="1" applyFill="1" applyBorder="1" applyAlignment="1">
      <alignment vertical="top"/>
    </xf>
    <xf numFmtId="0" fontId="15" fillId="0" borderId="0" xfId="0" applyFont="1" applyFill="1" applyBorder="1" applyAlignment="1">
      <alignment horizontal="left"/>
    </xf>
    <xf numFmtId="0" fontId="10" fillId="0" borderId="0" xfId="0" applyFont="1" applyFill="1" applyBorder="1" applyAlignment="1">
      <alignment vertical="center"/>
    </xf>
    <xf numFmtId="0" fontId="10" fillId="0" borderId="0" xfId="0" applyFont="1" applyFill="1" applyBorder="1" applyAlignment="1">
      <alignment vertical="top"/>
    </xf>
    <xf numFmtId="0" fontId="18" fillId="0" borderId="0" xfId="0" applyFont="1" applyFill="1" applyBorder="1" applyAlignment="1">
      <alignment vertical="center"/>
    </xf>
    <xf numFmtId="0" fontId="15" fillId="0" borderId="0" xfId="0" applyFont="1" applyFill="1" applyBorder="1" applyAlignment="1"/>
    <xf numFmtId="0" fontId="18" fillId="0" borderId="0" xfId="0" applyFont="1" applyFill="1" applyAlignment="1">
      <alignment horizontal="center" vertical="center"/>
    </xf>
    <xf numFmtId="0" fontId="18" fillId="0" borderId="0" xfId="0" applyFont="1" applyFill="1" applyBorder="1" applyAlignment="1">
      <alignment horizontal="center" vertical="center"/>
    </xf>
    <xf numFmtId="1" fontId="5" fillId="4" borderId="0" xfId="3" applyNumberFormat="1" applyFont="1" applyFill="1" applyAlignment="1">
      <alignment horizontal="center" vertical="center"/>
    </xf>
    <xf numFmtId="1" fontId="18" fillId="0" borderId="0" xfId="0" applyNumberFormat="1" applyFont="1" applyFill="1" applyAlignment="1">
      <alignment vertical="center"/>
    </xf>
    <xf numFmtId="1" fontId="10" fillId="0" borderId="0" xfId="0" applyNumberFormat="1" applyFont="1" applyFill="1"/>
    <xf numFmtId="0" fontId="11" fillId="0" borderId="0" xfId="0" applyFont="1" applyFill="1" applyAlignment="1">
      <alignment horizontal="center" vertical="center" wrapText="1"/>
    </xf>
    <xf numFmtId="0" fontId="20" fillId="0" borderId="0" xfId="2" applyNumberFormat="1" applyFont="1" applyFill="1" applyBorder="1" applyAlignment="1">
      <alignment horizontal="left" vertical="center"/>
    </xf>
    <xf numFmtId="164" fontId="20" fillId="0" borderId="0" xfId="1" applyNumberFormat="1" applyFont="1" applyFill="1" applyBorder="1" applyAlignment="1">
      <alignment horizontal="left" vertical="center"/>
    </xf>
    <xf numFmtId="0" fontId="21" fillId="0" borderId="0" xfId="0" applyFont="1" applyFill="1" applyAlignment="1"/>
    <xf numFmtId="0" fontId="21" fillId="0" borderId="0" xfId="0" applyFont="1" applyFill="1" applyBorder="1" applyAlignment="1">
      <alignment vertical="center"/>
    </xf>
    <xf numFmtId="0" fontId="21" fillId="0" borderId="0" xfId="0" applyFont="1" applyFill="1" applyAlignment="1">
      <alignment vertical="center"/>
    </xf>
    <xf numFmtId="2" fontId="20" fillId="0" borderId="0" xfId="2" applyNumberFormat="1" applyFont="1" applyFill="1" applyBorder="1" applyAlignment="1">
      <alignment horizontal="left" vertical="center"/>
    </xf>
    <xf numFmtId="0" fontId="21" fillId="0" borderId="0" xfId="0" applyFont="1" applyFill="1" applyBorder="1"/>
    <xf numFmtId="10" fontId="20" fillId="0" borderId="0" xfId="2" applyNumberFormat="1" applyFont="1" applyFill="1" applyBorder="1" applyAlignment="1">
      <alignment horizontal="left" vertical="center"/>
    </xf>
    <xf numFmtId="0" fontId="8" fillId="4" borderId="0" xfId="3" applyFont="1" applyFill="1"/>
    <xf numFmtId="0" fontId="17" fillId="0" borderId="0" xfId="0" applyFont="1" applyFill="1"/>
    <xf numFmtId="0" fontId="8" fillId="0" borderId="0" xfId="0" applyFont="1" applyFill="1" applyAlignment="1">
      <alignment horizontal="center" vertical="center" wrapText="1"/>
    </xf>
    <xf numFmtId="0" fontId="22" fillId="0" borderId="0" xfId="0" applyFont="1" applyFill="1" applyAlignment="1">
      <alignment vertical="center"/>
    </xf>
    <xf numFmtId="0" fontId="11" fillId="4" borderId="0" xfId="3" applyFont="1" applyFill="1"/>
    <xf numFmtId="0" fontId="23" fillId="0" borderId="0" xfId="0" applyFont="1" applyFill="1" applyAlignment="1">
      <alignment vertical="center"/>
    </xf>
    <xf numFmtId="0" fontId="12" fillId="0" borderId="0" xfId="0" applyFont="1" applyFill="1" applyAlignment="1">
      <alignment vertical="center"/>
    </xf>
    <xf numFmtId="164" fontId="16" fillId="7" borderId="7" xfId="0" applyNumberFormat="1" applyFont="1" applyFill="1" applyBorder="1" applyAlignment="1">
      <alignment horizontal="center" vertical="top"/>
    </xf>
    <xf numFmtId="164" fontId="16" fillId="7" borderId="8" xfId="0" applyNumberFormat="1" applyFont="1" applyFill="1" applyBorder="1" applyAlignment="1">
      <alignment horizontal="center" vertical="top"/>
    </xf>
    <xf numFmtId="0" fontId="16" fillId="7" borderId="8" xfId="0" applyFont="1" applyFill="1" applyBorder="1" applyAlignment="1">
      <alignment horizontal="center" vertical="top"/>
    </xf>
    <xf numFmtId="44" fontId="16" fillId="7" borderId="9" xfId="1" applyFont="1" applyFill="1" applyBorder="1" applyAlignment="1">
      <alignment horizontal="center" vertical="top"/>
    </xf>
    <xf numFmtId="44" fontId="16" fillId="8" borderId="7" xfId="1" applyFont="1" applyFill="1" applyBorder="1" applyAlignment="1">
      <alignment horizontal="center" vertical="top"/>
    </xf>
    <xf numFmtId="44" fontId="16" fillId="8" borderId="8" xfId="1" applyFont="1" applyFill="1" applyBorder="1" applyAlignment="1">
      <alignment horizontal="center" vertical="top"/>
    </xf>
    <xf numFmtId="44" fontId="16" fillId="8" borderId="9" xfId="1" applyFont="1" applyFill="1" applyBorder="1" applyAlignment="1">
      <alignment horizontal="center" vertical="top"/>
    </xf>
    <xf numFmtId="0" fontId="0" fillId="0" borderId="0" xfId="0" applyFill="1"/>
    <xf numFmtId="0" fontId="0" fillId="4" borderId="0" xfId="0" applyFill="1"/>
    <xf numFmtId="0" fontId="0" fillId="9" borderId="0" xfId="0" applyFill="1"/>
    <xf numFmtId="0" fontId="11" fillId="6" borderId="3" xfId="0" applyFont="1" applyFill="1" applyBorder="1" applyAlignment="1">
      <alignment vertical="center"/>
    </xf>
    <xf numFmtId="1" fontId="11" fillId="6" borderId="3" xfId="0" applyNumberFormat="1" applyFont="1" applyFill="1" applyBorder="1" applyAlignment="1">
      <alignment vertical="center"/>
    </xf>
    <xf numFmtId="164" fontId="11" fillId="6" borderId="3" xfId="0" applyNumberFormat="1" applyFont="1" applyFill="1" applyBorder="1" applyAlignment="1">
      <alignment vertical="center"/>
    </xf>
    <xf numFmtId="0" fontId="11" fillId="6" borderId="11" xfId="0" applyFont="1" applyFill="1" applyBorder="1" applyAlignment="1">
      <alignment vertical="center"/>
    </xf>
    <xf numFmtId="1" fontId="11" fillId="6" borderId="11" xfId="0" applyNumberFormat="1" applyFont="1" applyFill="1" applyBorder="1" applyAlignment="1">
      <alignment vertical="center"/>
    </xf>
    <xf numFmtId="164" fontId="11" fillId="6" borderId="11" xfId="0" applyNumberFormat="1" applyFont="1" applyFill="1" applyBorder="1" applyAlignment="1">
      <alignment vertical="center"/>
    </xf>
    <xf numFmtId="10" fontId="11" fillId="0" borderId="11" xfId="0" applyNumberFormat="1" applyFont="1" applyFill="1" applyBorder="1" applyAlignment="1">
      <alignment vertical="center"/>
    </xf>
    <xf numFmtId="44" fontId="11" fillId="0" borderId="11" xfId="1" applyFont="1" applyFill="1" applyBorder="1" applyAlignment="1">
      <alignment vertical="center"/>
    </xf>
    <xf numFmtId="0" fontId="11" fillId="0" borderId="11" xfId="0" applyFont="1" applyFill="1" applyBorder="1" applyAlignment="1">
      <alignment horizontal="center" vertical="center"/>
    </xf>
    <xf numFmtId="0" fontId="27" fillId="0" borderId="0" xfId="0" applyFont="1" applyFill="1"/>
    <xf numFmtId="0" fontId="28" fillId="3" borderId="0" xfId="0" applyNumberFormat="1" applyFont="1" applyFill="1"/>
    <xf numFmtId="0" fontId="29" fillId="0" borderId="0" xfId="0" applyFont="1" applyFill="1"/>
    <xf numFmtId="0" fontId="29" fillId="0" borderId="0" xfId="0" applyFont="1" applyFill="1" applyAlignment="1">
      <alignment vertical="center"/>
    </xf>
    <xf numFmtId="0" fontId="30" fillId="3" borderId="0" xfId="0" applyFont="1" applyFill="1"/>
    <xf numFmtId="0" fontId="10" fillId="0" borderId="0" xfId="0" applyFont="1" applyFill="1" applyAlignment="1"/>
    <xf numFmtId="0" fontId="31" fillId="0" borderId="0" xfId="0" applyFont="1" applyFill="1"/>
    <xf numFmtId="0" fontId="0" fillId="13" borderId="0" xfId="0" applyFill="1"/>
    <xf numFmtId="0" fontId="16" fillId="3" borderId="2" xfId="0" applyFont="1" applyFill="1" applyBorder="1" applyAlignment="1">
      <alignment horizontal="center" vertical="top"/>
    </xf>
    <xf numFmtId="1" fontId="16" fillId="3" borderId="2" xfId="0" applyNumberFormat="1" applyFont="1" applyFill="1" applyBorder="1" applyAlignment="1">
      <alignment horizontal="center" vertical="top"/>
    </xf>
    <xf numFmtId="0" fontId="16" fillId="0" borderId="0" xfId="0" applyNumberFormat="1" applyFont="1" applyFill="1"/>
    <xf numFmtId="0" fontId="28" fillId="0" borderId="21" xfId="0" applyFont="1" applyBorder="1" applyAlignment="1">
      <alignment horizontal="left" indent="1"/>
    </xf>
    <xf numFmtId="0" fontId="28" fillId="0" borderId="21" xfId="0" applyFont="1" applyBorder="1" applyAlignment="1">
      <alignment horizontal="left"/>
    </xf>
    <xf numFmtId="0" fontId="28" fillId="0" borderId="22" xfId="0" applyFont="1" applyBorder="1" applyAlignment="1">
      <alignment horizontal="left"/>
    </xf>
    <xf numFmtId="0" fontId="18" fillId="0" borderId="0" xfId="0" pivotButton="1" applyFont="1" applyFill="1" applyBorder="1" applyAlignment="1">
      <alignment vertical="center"/>
    </xf>
    <xf numFmtId="0" fontId="18" fillId="0" borderId="0" xfId="0" pivotButton="1" applyFont="1" applyFill="1" applyAlignment="1">
      <alignment vertical="center"/>
    </xf>
    <xf numFmtId="0" fontId="28" fillId="14" borderId="20" xfId="0" applyFont="1" applyFill="1" applyBorder="1" applyAlignment="1">
      <alignment horizontal="left"/>
    </xf>
    <xf numFmtId="0" fontId="28" fillId="10" borderId="20" xfId="0" applyFont="1" applyFill="1" applyBorder="1" applyAlignment="1">
      <alignment horizontal="left"/>
    </xf>
    <xf numFmtId="0" fontId="28" fillId="11" borderId="20" xfId="0" applyFont="1" applyFill="1" applyBorder="1" applyAlignment="1">
      <alignment horizontal="left"/>
    </xf>
    <xf numFmtId="0" fontId="28" fillId="12" borderId="20" xfId="0" applyFont="1" applyFill="1" applyBorder="1" applyAlignment="1">
      <alignment horizontal="left"/>
    </xf>
    <xf numFmtId="0" fontId="24" fillId="5" borderId="4"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11" fillId="0" borderId="10" xfId="0" applyFont="1" applyFill="1" applyBorder="1" applyAlignment="1">
      <alignment horizontal="center" wrapText="1"/>
    </xf>
    <xf numFmtId="0" fontId="25" fillId="4" borderId="4"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9" fillId="0" borderId="0" xfId="0" applyFont="1" applyFill="1" applyAlignment="1">
      <alignment horizontal="left"/>
    </xf>
    <xf numFmtId="0" fontId="11" fillId="0" borderId="0" xfId="0" applyFont="1" applyFill="1" applyAlignment="1">
      <alignment horizontal="left" vertical="center" wrapText="1"/>
    </xf>
    <xf numFmtId="0" fontId="33" fillId="9" borderId="13" xfId="5" applyFont="1" applyFill="1" applyBorder="1" applyAlignment="1">
      <alignment horizontal="center" vertical="center"/>
    </xf>
    <xf numFmtId="0" fontId="33" fillId="9" borderId="12" xfId="5" applyFont="1" applyFill="1" applyBorder="1" applyAlignment="1">
      <alignment horizontal="center" vertical="center"/>
    </xf>
    <xf numFmtId="0" fontId="33" fillId="9" borderId="14" xfId="5" applyFont="1" applyFill="1" applyBorder="1" applyAlignment="1">
      <alignment horizontal="center" vertical="center"/>
    </xf>
    <xf numFmtId="0" fontId="33" fillId="9" borderId="15" xfId="5" applyFont="1" applyFill="1" applyBorder="1" applyAlignment="1">
      <alignment horizontal="center" vertical="center"/>
    </xf>
    <xf numFmtId="0" fontId="33" fillId="9" borderId="0" xfId="5" applyFont="1" applyFill="1" applyBorder="1" applyAlignment="1">
      <alignment horizontal="center" vertical="center"/>
    </xf>
    <xf numFmtId="0" fontId="33" fillId="9" borderId="16" xfId="5" applyFont="1" applyFill="1" applyBorder="1" applyAlignment="1">
      <alignment horizontal="center" vertical="center"/>
    </xf>
    <xf numFmtId="0" fontId="33" fillId="9" borderId="17" xfId="5" applyFont="1" applyFill="1" applyBorder="1" applyAlignment="1">
      <alignment horizontal="center" vertical="center"/>
    </xf>
    <xf numFmtId="0" fontId="33" fillId="9" borderId="18" xfId="5" applyFont="1" applyFill="1" applyBorder="1" applyAlignment="1">
      <alignment horizontal="center" vertical="center"/>
    </xf>
    <xf numFmtId="0" fontId="33" fillId="9" borderId="19" xfId="5" applyFont="1" applyFill="1" applyBorder="1" applyAlignment="1">
      <alignment horizontal="center" vertical="center"/>
    </xf>
    <xf numFmtId="0" fontId="0" fillId="0" borderId="0" xfId="0" applyBorder="1"/>
  </cellXfs>
  <cellStyles count="6">
    <cellStyle name="Énfasis1" xfId="2" builtinId="29"/>
    <cellStyle name="Hipervínculo" xfId="5" builtinId="8"/>
    <cellStyle name="Hyperlink 2" xfId="4" xr:uid="{E7FF457B-C1A9-49E4-8FA1-AFFE626CB0CC}"/>
    <cellStyle name="Moneda" xfId="1" builtinId="4"/>
    <cellStyle name="Normal" xfId="0" builtinId="0"/>
    <cellStyle name="Normal 2" xfId="3" xr:uid="{4CEF26FB-423F-46AE-AC34-DCA0624C5AC5}"/>
  </cellStyles>
  <dxfs count="119">
    <dxf>
      <fill>
        <patternFill patternType="solid">
          <fgColor rgb="FFF4C7C3"/>
          <bgColor rgb="FFF4C7C3"/>
        </patternFill>
      </fill>
      <border>
        <left style="thin">
          <color auto="1"/>
        </left>
        <right style="thin">
          <color auto="1"/>
        </right>
        <top style="thin">
          <color auto="1"/>
        </top>
        <bottom style="thin">
          <color auto="1"/>
        </bottom>
      </border>
    </dxf>
    <dxf>
      <fill>
        <patternFill patternType="solid">
          <fgColor indexed="64"/>
          <bgColor rgb="FFCCFFCC"/>
        </patternFill>
      </fill>
      <border>
        <left style="thin">
          <color auto="1"/>
        </left>
        <right style="thin">
          <color auto="1"/>
        </right>
        <top style="thin">
          <color auto="1"/>
        </top>
        <bottom style="thin">
          <color auto="1"/>
        </bottom>
      </border>
    </dxf>
    <dxf>
      <fill>
        <patternFill patternType="solid">
          <fgColor rgb="FFF4C7C3"/>
          <bgColor rgb="FFF4C7C3"/>
        </patternFill>
      </fill>
      <border>
        <left style="thin">
          <color auto="1"/>
        </left>
        <right style="thin">
          <color auto="1"/>
        </right>
        <top style="thin">
          <color auto="1"/>
        </top>
        <bottom style="thin">
          <color auto="1"/>
        </bottom>
      </border>
    </dxf>
    <dxf>
      <fill>
        <patternFill patternType="solid">
          <fgColor indexed="64"/>
          <bgColor rgb="FFCCFFCC"/>
        </patternFill>
      </fill>
      <border>
        <left style="thin">
          <color auto="1"/>
        </left>
        <right style="thin">
          <color auto="1"/>
        </right>
        <top style="thin">
          <color auto="1"/>
        </top>
        <bottom style="thin">
          <color auto="1"/>
        </bottom>
      </border>
    </dxf>
    <dxf>
      <fill>
        <patternFill patternType="solid">
          <fgColor rgb="FFF4C7C3"/>
          <bgColor rgb="FFF4C7C3"/>
        </patternFill>
      </fill>
      <border>
        <left style="thin">
          <color auto="1"/>
        </left>
        <right style="thin">
          <color auto="1"/>
        </right>
        <top style="thin">
          <color auto="1"/>
        </top>
        <bottom style="thin">
          <color auto="1"/>
        </bottom>
      </border>
    </dxf>
    <dxf>
      <fill>
        <patternFill patternType="solid">
          <fgColor indexed="64"/>
          <bgColor rgb="FFCCFFCC"/>
        </patternFill>
      </fill>
      <border>
        <left style="thin">
          <color auto="1"/>
        </left>
        <right style="thin">
          <color auto="1"/>
        </right>
        <top style="thin">
          <color auto="1"/>
        </top>
        <bottom style="thin">
          <color auto="1"/>
        </bottom>
      </border>
    </dxf>
    <dxf>
      <fill>
        <patternFill patternType="solid">
          <fgColor rgb="FFF4C7C3"/>
          <bgColor rgb="FFF4C7C3"/>
        </patternFill>
      </fill>
      <border>
        <left style="thin">
          <color auto="1"/>
        </left>
        <right style="thin">
          <color auto="1"/>
        </right>
        <top style="thin">
          <color auto="1"/>
        </top>
        <bottom style="thin">
          <color auto="1"/>
        </bottom>
      </border>
    </dxf>
    <dxf>
      <fill>
        <patternFill patternType="solid">
          <fgColor indexed="64"/>
          <bgColor rgb="FFCCFFCC"/>
        </patternFill>
      </fill>
      <border>
        <left style="thin">
          <color auto="1"/>
        </left>
        <right style="thin">
          <color auto="1"/>
        </right>
        <top style="thin">
          <color auto="1"/>
        </top>
        <bottom style="thin">
          <color auto="1"/>
        </bottom>
      </border>
    </dxf>
    <dxf>
      <fill>
        <patternFill patternType="solid">
          <fgColor rgb="FFF4C7C3"/>
          <bgColor rgb="FFF4C7C3"/>
        </patternFill>
      </fill>
      <border>
        <left style="thin">
          <color auto="1"/>
        </left>
        <right style="thin">
          <color auto="1"/>
        </right>
        <top style="thin">
          <color auto="1"/>
        </top>
        <bottom style="thin">
          <color auto="1"/>
        </bottom>
      </border>
    </dxf>
    <dxf>
      <fill>
        <patternFill patternType="solid">
          <fgColor indexed="64"/>
          <bgColor rgb="FFCCFFCC"/>
        </patternFill>
      </fill>
      <border>
        <left style="thin">
          <color auto="1"/>
        </left>
        <right style="thin">
          <color auto="1"/>
        </right>
        <top style="thin">
          <color auto="1"/>
        </top>
        <bottom style="thin">
          <color auto="1"/>
        </bottom>
      </border>
    </dxf>
    <dxf>
      <fill>
        <patternFill patternType="solid">
          <fgColor rgb="FFF4C7C3"/>
          <bgColor rgb="FFF4C7C3"/>
        </patternFill>
      </fill>
      <border>
        <left style="thin">
          <color auto="1"/>
        </left>
        <right style="thin">
          <color auto="1"/>
        </right>
        <top style="thin">
          <color auto="1"/>
        </top>
        <bottom style="thin">
          <color auto="1"/>
        </bottom>
      </border>
    </dxf>
    <dxf>
      <fill>
        <patternFill patternType="solid">
          <fgColor indexed="64"/>
          <bgColor rgb="FFCCFFCC"/>
        </patternFill>
      </fill>
      <border>
        <left style="thin">
          <color auto="1"/>
        </left>
        <right style="thin">
          <color auto="1"/>
        </right>
        <top style="thin">
          <color auto="1"/>
        </top>
        <bottom style="thin">
          <color auto="1"/>
        </bottom>
      </border>
    </dxf>
    <dxf>
      <fill>
        <patternFill patternType="solid">
          <fgColor rgb="FFF4C7C3"/>
          <bgColor rgb="FFF4C7C3"/>
        </patternFill>
      </fill>
      <border>
        <left style="thin">
          <color auto="1"/>
        </left>
        <right style="thin">
          <color auto="1"/>
        </right>
        <top style="thin">
          <color auto="1"/>
        </top>
        <bottom style="thin">
          <color auto="1"/>
        </bottom>
      </border>
    </dxf>
    <dxf>
      <fill>
        <patternFill patternType="solid">
          <fgColor indexed="64"/>
          <bgColor rgb="FFCCFFCC"/>
        </patternFill>
      </fill>
      <border>
        <left style="thin">
          <color auto="1"/>
        </left>
        <right style="thin">
          <color auto="1"/>
        </right>
        <top style="thin">
          <color auto="1"/>
        </top>
        <bottom style="thin">
          <color auto="1"/>
        </bottom>
      </border>
    </dxf>
    <dxf>
      <fill>
        <patternFill patternType="solid">
          <fgColor rgb="FFF4C7C3"/>
          <bgColor rgb="FFF4C7C3"/>
        </patternFill>
      </fill>
      <border>
        <left style="thin">
          <color auto="1"/>
        </left>
        <right style="thin">
          <color auto="1"/>
        </right>
        <top style="thin">
          <color auto="1"/>
        </top>
        <bottom style="thin">
          <color auto="1"/>
        </bottom>
      </border>
    </dxf>
    <dxf>
      <fill>
        <patternFill patternType="solid">
          <fgColor indexed="64"/>
          <bgColor rgb="FFCCFFCC"/>
        </patternFill>
      </fill>
      <border>
        <left style="thin">
          <color auto="1"/>
        </left>
        <right style="thin">
          <color auto="1"/>
        </right>
        <top style="thin">
          <color auto="1"/>
        </top>
        <bottom style="thin">
          <color auto="1"/>
        </bottom>
      </border>
    </dxf>
    <dxf>
      <fill>
        <patternFill patternType="solid">
          <fgColor rgb="FFF4C7C3"/>
          <bgColor rgb="FFF4C7C3"/>
        </patternFill>
      </fill>
      <border>
        <left style="thin">
          <color auto="1"/>
        </left>
        <right style="thin">
          <color auto="1"/>
        </right>
        <top style="thin">
          <color auto="1"/>
        </top>
        <bottom style="thin">
          <color auto="1"/>
        </bottom>
      </border>
    </dxf>
    <dxf>
      <fill>
        <patternFill patternType="solid">
          <fgColor indexed="64"/>
          <bgColor rgb="FFCCFFCC"/>
        </patternFill>
      </fill>
      <border>
        <left style="thin">
          <color auto="1"/>
        </left>
        <right style="thin">
          <color auto="1"/>
        </right>
        <top style="thin">
          <color auto="1"/>
        </top>
        <bottom style="thin">
          <color auto="1"/>
        </bottom>
      </border>
    </dxf>
    <dxf>
      <fill>
        <patternFill patternType="solid">
          <fgColor rgb="FFF4C7C3"/>
          <bgColor rgb="FFF4C7C3"/>
        </patternFill>
      </fill>
      <border>
        <left/>
        <right style="thin">
          <color auto="1"/>
        </right>
        <top/>
        <bottom style="thin">
          <color auto="1"/>
        </bottom>
      </border>
    </dxf>
    <dxf>
      <fill>
        <patternFill patternType="solid">
          <fgColor indexed="64"/>
          <bgColor rgb="FFCCFFCC"/>
        </patternFill>
      </fill>
      <border>
        <left/>
        <right style="thin">
          <color auto="1"/>
        </right>
        <top/>
        <bottom style="thin">
          <color auto="1"/>
        </bottom>
      </border>
    </dxf>
    <dxf>
      <fill>
        <patternFill patternType="solid">
          <fgColor rgb="FFF4C7C3"/>
          <bgColor rgb="FFF4C7C3"/>
        </patternFill>
      </fill>
      <border>
        <left/>
        <right style="thin">
          <color auto="1"/>
        </right>
        <top/>
        <bottom style="thin">
          <color auto="1"/>
        </bottom>
      </border>
    </dxf>
    <dxf>
      <fill>
        <patternFill patternType="solid">
          <fgColor indexed="64"/>
          <bgColor rgb="FFCCFFCC"/>
        </patternFill>
      </fill>
      <border>
        <left/>
        <right style="thin">
          <color auto="1"/>
        </right>
        <top/>
        <bottom style="thin">
          <color auto="1"/>
        </bottom>
      </border>
    </dxf>
    <dxf>
      <fill>
        <patternFill patternType="solid">
          <fgColor rgb="FFF4C7C3"/>
          <bgColor rgb="FFF4C7C3"/>
        </patternFill>
      </fill>
      <border>
        <left/>
        <right style="thin">
          <color auto="1"/>
        </right>
        <top/>
        <bottom style="thin">
          <color auto="1"/>
        </bottom>
      </border>
    </dxf>
    <dxf>
      <fill>
        <patternFill patternType="solid">
          <fgColor indexed="64"/>
          <bgColor rgb="FFCCFFCC"/>
        </patternFill>
      </fill>
      <border>
        <left/>
        <right style="thin">
          <color auto="1"/>
        </right>
        <top/>
        <bottom style="thin">
          <color auto="1"/>
        </bottom>
      </border>
    </dxf>
    <dxf>
      <fill>
        <patternFill patternType="solid">
          <fgColor rgb="FFF4C7C3"/>
          <bgColor rgb="FFF4C7C3"/>
        </patternFill>
      </fill>
      <border>
        <left/>
        <right style="thin">
          <color auto="1"/>
        </right>
        <top/>
        <bottom style="thin">
          <color auto="1"/>
        </bottom>
      </border>
    </dxf>
    <dxf>
      <fill>
        <patternFill patternType="solid">
          <fgColor indexed="64"/>
          <bgColor rgb="FFCCFFCC"/>
        </patternFill>
      </fill>
      <border>
        <left/>
        <right style="thin">
          <color auto="1"/>
        </right>
        <top/>
        <bottom style="thin">
          <color auto="1"/>
        </bottom>
      </border>
    </dxf>
    <dxf>
      <fill>
        <patternFill patternType="solid">
          <fgColor rgb="FFF4C7C3"/>
          <bgColor rgb="FFF4C7C3"/>
        </patternFill>
      </fill>
      <border>
        <left/>
        <right style="thin">
          <color auto="1"/>
        </right>
        <top/>
        <bottom style="thin">
          <color auto="1"/>
        </bottom>
      </border>
    </dxf>
    <dxf>
      <fill>
        <patternFill patternType="solid">
          <fgColor indexed="64"/>
          <bgColor rgb="FFCCFFCC"/>
        </patternFill>
      </fill>
      <border>
        <left/>
        <right style="thin">
          <color auto="1"/>
        </right>
        <top/>
        <bottom style="thin">
          <color auto="1"/>
        </bottom>
      </border>
    </dxf>
    <dxf>
      <fill>
        <patternFill patternType="solid">
          <fgColor rgb="FFF4C7C3"/>
          <bgColor rgb="FFF4C7C3"/>
        </patternFill>
      </fill>
      <border>
        <left/>
        <right style="thin">
          <color auto="1"/>
        </right>
        <top/>
        <bottom style="thin">
          <color auto="1"/>
        </bottom>
      </border>
    </dxf>
    <dxf>
      <fill>
        <patternFill patternType="solid">
          <fgColor indexed="64"/>
          <bgColor rgb="FFCCFFCC"/>
        </patternFill>
      </fill>
      <border>
        <left/>
        <right style="thin">
          <color auto="1"/>
        </right>
        <top/>
        <bottom style="thin">
          <color auto="1"/>
        </bottom>
      </border>
    </dxf>
    <dxf>
      <fill>
        <patternFill patternType="solid">
          <fgColor rgb="FFF4C7C3"/>
          <bgColor rgb="FFF4C7C3"/>
        </patternFill>
      </fill>
      <border>
        <left/>
        <right style="thin">
          <color auto="1"/>
        </right>
        <top/>
        <bottom style="thin">
          <color auto="1"/>
        </bottom>
      </border>
    </dxf>
    <dxf>
      <fill>
        <patternFill patternType="solid">
          <fgColor indexed="64"/>
          <bgColor rgb="FFCCFFCC"/>
        </patternFill>
      </fill>
      <border>
        <left/>
        <right style="thin">
          <color auto="1"/>
        </right>
        <top/>
        <bottom style="thin">
          <color auto="1"/>
        </bottom>
      </border>
    </dxf>
    <dxf>
      <fill>
        <patternFill patternType="solid">
          <fgColor rgb="FFF4C7C3"/>
          <bgColor rgb="FFF4C7C3"/>
        </patternFill>
      </fill>
      <border>
        <left/>
        <right style="thin">
          <color auto="1"/>
        </right>
        <top/>
        <bottom style="thin">
          <color auto="1"/>
        </bottom>
      </border>
    </dxf>
    <dxf>
      <fill>
        <patternFill patternType="solid">
          <fgColor indexed="64"/>
          <bgColor rgb="FFCCFFCC"/>
        </patternFill>
      </fill>
      <border>
        <left/>
        <right style="thin">
          <color auto="1"/>
        </right>
        <top/>
        <bottom style="thin">
          <color auto="1"/>
        </bottom>
      </border>
    </dxf>
    <dxf>
      <fill>
        <patternFill patternType="solid">
          <fgColor rgb="FFC9DAF8"/>
          <bgColor rgb="FF92D050"/>
        </patternFill>
      </fill>
      <border>
        <left style="thin">
          <color auto="1"/>
        </left>
        <right style="thin">
          <color auto="1"/>
        </right>
        <top style="thin">
          <color auto="1"/>
        </top>
        <bottom style="thin">
          <color auto="1"/>
        </bottom>
      </border>
    </dxf>
    <dxf>
      <font>
        <color theme="0"/>
      </font>
      <fill>
        <patternFill patternType="solid">
          <fgColor rgb="FFB7B7B7"/>
          <bgColor rgb="FF7C3A04"/>
        </patternFill>
      </fill>
      <border>
        <left style="thin">
          <color auto="1"/>
        </left>
        <right style="thin">
          <color auto="1"/>
        </right>
        <top style="thin">
          <color auto="1"/>
        </top>
        <bottom style="thin">
          <color auto="1"/>
        </bottom>
      </border>
    </dxf>
    <dxf>
      <fill>
        <patternFill patternType="solid">
          <fgColor rgb="FFEAD1DC"/>
          <bgColor rgb="FFEE9006"/>
        </patternFill>
      </fill>
      <border>
        <left style="thin">
          <color auto="1"/>
        </left>
        <right style="thin">
          <color auto="1"/>
        </right>
        <top style="thin">
          <color auto="1"/>
        </top>
        <bottom style="thin">
          <color auto="1"/>
        </bottom>
      </border>
    </dxf>
    <dxf>
      <fill>
        <patternFill patternType="solid">
          <fgColor rgb="FFFCE8B2"/>
          <bgColor rgb="FFFFFF00"/>
        </patternFill>
      </fill>
      <border>
        <left style="thin">
          <color auto="1"/>
        </left>
        <right style="thin">
          <color auto="1"/>
        </right>
        <top style="thin">
          <color auto="1"/>
        </top>
        <bottom style="thin">
          <color auto="1"/>
        </bottom>
      </border>
    </dxf>
    <dxf>
      <font>
        <sz val="14"/>
      </font>
    </dxf>
    <dxf>
      <font>
        <sz val="14"/>
      </font>
    </dxf>
    <dxf>
      <font>
        <sz val="14"/>
      </font>
    </dxf>
    <dxf>
      <font>
        <sz val="14"/>
      </font>
    </dxf>
    <dxf>
      <font>
        <sz val="14"/>
      </font>
    </dxf>
    <dxf>
      <font>
        <sz val="14"/>
      </font>
    </dxf>
    <dxf>
      <font>
        <sz val="14"/>
      </font>
    </dxf>
    <dxf>
      <fill>
        <patternFill patternType="solid">
          <bgColor rgb="FFFFFF00"/>
        </patternFill>
      </fill>
    </dxf>
    <dxf>
      <font>
        <sz val="14"/>
      </font>
    </dxf>
    <dxf>
      <font>
        <sz val="14"/>
      </font>
    </dxf>
    <dxf>
      <font>
        <sz val="14"/>
      </font>
    </dxf>
    <dxf>
      <font>
        <sz val="14"/>
      </font>
    </dxf>
    <dxf>
      <font>
        <sz val="14"/>
      </font>
    </dxf>
    <dxf>
      <font>
        <sz val="14"/>
      </font>
    </dxf>
    <dxf>
      <font>
        <sz val="14"/>
      </font>
    </dxf>
    <dxf>
      <fill>
        <patternFill patternType="solid">
          <bgColor rgb="FFEE9006"/>
        </patternFill>
      </fill>
    </dxf>
    <dxf>
      <font>
        <sz val="14"/>
      </font>
    </dxf>
    <dxf>
      <font>
        <sz val="14"/>
      </font>
    </dxf>
    <dxf>
      <font>
        <sz val="14"/>
      </font>
    </dxf>
    <dxf>
      <font>
        <sz val="14"/>
      </font>
    </dxf>
    <dxf>
      <font>
        <sz val="14"/>
      </font>
    </dxf>
    <dxf>
      <font>
        <sz val="14"/>
      </font>
    </dxf>
    <dxf>
      <font>
        <sz val="14"/>
      </font>
    </dxf>
    <dxf>
      <fill>
        <patternFill patternType="solid">
          <bgColor rgb="FF7C3A04"/>
        </patternFill>
      </fill>
    </dxf>
    <dxf>
      <font>
        <sz val="14"/>
      </font>
    </dxf>
    <dxf>
      <font>
        <sz val="14"/>
      </font>
    </dxf>
    <dxf>
      <font>
        <sz val="14"/>
      </font>
    </dxf>
    <dxf>
      <font>
        <sz val="14"/>
      </font>
    </dxf>
    <dxf>
      <font>
        <sz val="14"/>
      </font>
    </dxf>
    <dxf>
      <font>
        <sz val="14"/>
      </font>
    </dxf>
    <dxf>
      <font>
        <sz val="14"/>
      </font>
    </dxf>
    <dxf>
      <fill>
        <patternFill patternType="solid">
          <bgColor rgb="FF92D050"/>
        </patternFill>
      </fill>
    </dxf>
    <dxf>
      <font>
        <b val="0"/>
        <i val="0"/>
        <strike val="0"/>
        <condense val="0"/>
        <extend val="0"/>
        <outline val="0"/>
        <shadow val="0"/>
        <u val="none"/>
        <vertAlign val="baseline"/>
        <sz val="12"/>
        <color auto="1"/>
        <name val="Verdana"/>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numFmt numFmtId="14" formatCode="0.00%"/>
      <fill>
        <patternFill patternType="none">
          <fgColor indexed="64"/>
          <bgColor indexed="65"/>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numFmt numFmtId="164" formatCode="#,##0.00\ [$€-1];\-#,##0.00\ [$€-1]"/>
      <fill>
        <patternFill patternType="solid">
          <fgColor indexed="64"/>
          <bgColor theme="4"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numFmt numFmtId="164" formatCode="#,##0.00\ [$€-1];\-#,##0.00\ [$€-1]"/>
      <fill>
        <patternFill patternType="solid">
          <fgColor indexed="64"/>
          <bgColor theme="4"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numFmt numFmtId="1" formatCode="0"/>
      <fill>
        <patternFill patternType="solid">
          <fgColor indexed="64"/>
          <bgColor theme="4"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Verdana"/>
        <family val="2"/>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border outline="0">
        <top style="thin">
          <color auto="1"/>
        </top>
      </border>
    </dxf>
    <dxf>
      <border outline="0">
        <bottom style="thin">
          <color auto="1"/>
        </bottom>
      </border>
    </dxf>
    <dxf>
      <font>
        <b val="0"/>
        <i val="0"/>
        <strike val="0"/>
        <condense val="0"/>
        <extend val="0"/>
        <outline val="0"/>
        <shadow val="0"/>
        <u val="none"/>
        <vertAlign val="baseline"/>
        <sz val="12"/>
        <color auto="1"/>
        <name val="Verdana"/>
        <family val="2"/>
        <scheme val="none"/>
      </font>
      <fill>
        <patternFill patternType="none">
          <fgColor indexed="64"/>
          <bgColor indexed="65"/>
        </patternFill>
      </fill>
      <alignment horizontal="center"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top" textRotation="0" wrapText="0" indent="0" justifyLastLine="0" shrinkToFit="0" readingOrder="0"/>
    </dxf>
    <dxf>
      <fill>
        <patternFill patternType="solid">
          <bgColor rgb="FF92D050"/>
        </patternFill>
      </fill>
    </dxf>
    <dxf>
      <font>
        <sz val="14"/>
      </font>
    </dxf>
    <dxf>
      <font>
        <sz val="14"/>
      </font>
    </dxf>
    <dxf>
      <font>
        <sz val="14"/>
      </font>
    </dxf>
    <dxf>
      <font>
        <sz val="14"/>
      </font>
    </dxf>
    <dxf>
      <font>
        <sz val="14"/>
      </font>
    </dxf>
    <dxf>
      <font>
        <sz val="14"/>
      </font>
    </dxf>
    <dxf>
      <font>
        <sz val="14"/>
      </font>
    </dxf>
    <dxf>
      <fill>
        <patternFill patternType="solid">
          <bgColor rgb="FF7C3A04"/>
        </patternFill>
      </fill>
    </dxf>
    <dxf>
      <font>
        <sz val="14"/>
      </font>
    </dxf>
    <dxf>
      <font>
        <sz val="14"/>
      </font>
    </dxf>
    <dxf>
      <font>
        <sz val="14"/>
      </font>
    </dxf>
    <dxf>
      <font>
        <sz val="14"/>
      </font>
    </dxf>
    <dxf>
      <font>
        <sz val="14"/>
      </font>
    </dxf>
    <dxf>
      <font>
        <sz val="14"/>
      </font>
    </dxf>
    <dxf>
      <font>
        <sz val="14"/>
      </font>
    </dxf>
    <dxf>
      <fill>
        <patternFill patternType="solid">
          <bgColor rgb="FFEE9006"/>
        </patternFill>
      </fill>
    </dxf>
    <dxf>
      <font>
        <sz val="14"/>
      </font>
    </dxf>
    <dxf>
      <font>
        <sz val="14"/>
      </font>
    </dxf>
    <dxf>
      <font>
        <sz val="14"/>
      </font>
    </dxf>
    <dxf>
      <font>
        <sz val="14"/>
      </font>
    </dxf>
    <dxf>
      <font>
        <sz val="14"/>
      </font>
    </dxf>
    <dxf>
      <font>
        <sz val="14"/>
      </font>
    </dxf>
    <dxf>
      <font>
        <sz val="14"/>
      </font>
    </dxf>
    <dxf>
      <fill>
        <patternFill patternType="solid">
          <bgColor rgb="FFFFFF00"/>
        </patternFill>
      </fill>
    </dxf>
    <dxf>
      <font>
        <sz val="14"/>
      </font>
    </dxf>
    <dxf>
      <font>
        <sz val="14"/>
      </font>
    </dxf>
    <dxf>
      <font>
        <sz val="14"/>
      </font>
    </dxf>
    <dxf>
      <font>
        <sz val="14"/>
      </font>
    </dxf>
    <dxf>
      <font>
        <sz val="14"/>
      </font>
    </dxf>
    <dxf>
      <font>
        <sz val="14"/>
      </font>
    </dxf>
    <dxf>
      <font>
        <sz val="14"/>
      </font>
    </dxf>
  </dxfs>
  <tableStyles count="0" defaultTableStyle="TableStyleMedium2" defaultPivotStyle="PivotStyleLight16"/>
  <colors>
    <mruColors>
      <color rgb="FF7C3A04"/>
      <color rgb="FFEE9006"/>
      <color rgb="FF212B35"/>
      <color rgb="FF9C0F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56225087558389E-2"/>
          <c:y val="6.7687582025546963E-2"/>
          <c:w val="0.89843498671648003"/>
          <c:h val="0.82097370259178315"/>
        </c:manualLayout>
      </c:layout>
      <c:scatterChart>
        <c:scatterStyle val="lineMarker"/>
        <c:varyColors val="0"/>
        <c:ser>
          <c:idx val="0"/>
          <c:order val="0"/>
          <c:tx>
            <c:strRef>
              <c:f>'Categoría A'!$N$7</c:f>
              <c:strCache>
                <c:ptCount val="1"/>
                <c:pt idx="0">
                  <c:v>Estrella</c:v>
                </c:pt>
              </c:strCache>
            </c:strRef>
          </c:tx>
          <c:spPr>
            <a:ln w="25400" cap="rnd">
              <a:noFill/>
              <a:round/>
            </a:ln>
            <a:effectLst/>
          </c:spPr>
          <c:marker>
            <c:symbol val="diamond"/>
            <c:size val="6"/>
            <c:spPr>
              <a:solidFill>
                <a:schemeClr val="accent2"/>
              </a:solidFill>
              <a:ln w="9525">
                <a:solidFill>
                  <a:schemeClr val="accent2"/>
                </a:solidFill>
                <a:round/>
              </a:ln>
              <a:effectLst/>
            </c:spPr>
          </c:marker>
          <c:dLbls>
            <c:dLbl>
              <c:idx val="0"/>
              <c:tx>
                <c:rich>
                  <a:bodyPr/>
                  <a:lstStyle/>
                  <a:p>
                    <a:fld id="{86253555-CDE5-4AA1-8EE7-1ACBCBD6E929}" type="CELLRANGE">
                      <a:rPr lang="en-US"/>
                      <a:pPr/>
                      <a:t>[CELLRANGE]</a:t>
                    </a:fld>
                    <a:endParaRPr lang="es-E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35F-14D2-48A2-ADF9-EA553ACC2417}"/>
                </c:ext>
              </c:extLst>
            </c:dLbl>
            <c:dLbl>
              <c:idx val="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0-14D2-48A2-ADF9-EA553ACC2417}"/>
                </c:ext>
              </c:extLst>
            </c:dLbl>
            <c:dLbl>
              <c:idx val="2"/>
              <c:tx>
                <c:rich>
                  <a:bodyPr/>
                  <a:lstStyle/>
                  <a:p>
                    <a:fld id="{67284805-DE8F-4C5B-A51A-E1FAAC6966C2}" type="CELLRANGE">
                      <a:rPr lang="en-US"/>
                      <a:pPr/>
                      <a:t>[CELLRANGE]</a:t>
                    </a:fld>
                    <a:endParaRPr lang="es-E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361-14D2-48A2-ADF9-EA553ACC2417}"/>
                </c:ext>
              </c:extLst>
            </c:dLbl>
            <c:dLbl>
              <c:idx val="3"/>
              <c:tx>
                <c:rich>
                  <a:bodyPr/>
                  <a:lstStyle/>
                  <a:p>
                    <a:fld id="{362B66A3-B8DC-4BB4-9203-1864DE6065F1}" type="CELLRANGE">
                      <a:rPr lang="en-US"/>
                      <a:pPr/>
                      <a:t>[CELLRANGE]</a:t>
                    </a:fld>
                    <a:endParaRPr lang="es-E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362-14D2-48A2-ADF9-EA553ACC2417}"/>
                </c:ext>
              </c:extLst>
            </c:dLbl>
            <c:dLbl>
              <c:idx val="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3-14D2-48A2-ADF9-EA553ACC2417}"/>
                </c:ext>
              </c:extLst>
            </c:dLbl>
            <c:dLbl>
              <c:idx val="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4-14D2-48A2-ADF9-EA553ACC2417}"/>
                </c:ext>
              </c:extLst>
            </c:dLbl>
            <c:dLbl>
              <c:idx val="6"/>
              <c:tx>
                <c:rich>
                  <a:bodyPr/>
                  <a:lstStyle/>
                  <a:p>
                    <a:fld id="{FEBE3683-360C-440C-BEA9-41228CDE0120}" type="CELLRANGE">
                      <a:rPr lang="en-US"/>
                      <a:pPr/>
                      <a:t>[CELLRANGE]</a:t>
                    </a:fld>
                    <a:endParaRPr lang="es-E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365-14D2-48A2-ADF9-EA553ACC2417}"/>
                </c:ext>
              </c:extLst>
            </c:dLbl>
            <c:dLbl>
              <c:idx val="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6-14D2-48A2-ADF9-EA553ACC2417}"/>
                </c:ext>
              </c:extLst>
            </c:dLbl>
            <c:dLbl>
              <c:idx val="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7-14D2-48A2-ADF9-EA553ACC2417}"/>
                </c:ext>
              </c:extLst>
            </c:dLbl>
            <c:dLbl>
              <c:idx val="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8-14D2-48A2-ADF9-EA553ACC2417}"/>
                </c:ext>
              </c:extLst>
            </c:dLbl>
            <c:dLbl>
              <c:idx val="1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9-14D2-48A2-ADF9-EA553ACC2417}"/>
                </c:ext>
              </c:extLst>
            </c:dLbl>
            <c:dLbl>
              <c:idx val="1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A-14D2-48A2-ADF9-EA553ACC2417}"/>
                </c:ext>
              </c:extLst>
            </c:dLbl>
            <c:dLbl>
              <c:idx val="1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B-14D2-48A2-ADF9-EA553ACC2417}"/>
                </c:ext>
              </c:extLst>
            </c:dLbl>
            <c:dLbl>
              <c:idx val="1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C-14D2-48A2-ADF9-EA553ACC2417}"/>
                </c:ext>
              </c:extLst>
            </c:dLbl>
            <c:dLbl>
              <c:idx val="1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D-14D2-48A2-ADF9-EA553ACC2417}"/>
                </c:ext>
              </c:extLst>
            </c:dLbl>
            <c:dLbl>
              <c:idx val="1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E-14D2-48A2-ADF9-EA553ACC2417}"/>
                </c:ext>
              </c:extLst>
            </c:dLbl>
            <c:dLbl>
              <c:idx val="1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6F-14D2-48A2-ADF9-EA553ACC2417}"/>
                </c:ext>
              </c:extLst>
            </c:dLbl>
            <c:dLbl>
              <c:idx val="1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0-14D2-48A2-ADF9-EA553ACC2417}"/>
                </c:ext>
              </c:extLst>
            </c:dLbl>
            <c:dLbl>
              <c:idx val="1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1-14D2-48A2-ADF9-EA553ACC2417}"/>
                </c:ext>
              </c:extLst>
            </c:dLbl>
            <c:dLbl>
              <c:idx val="1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2-14D2-48A2-ADF9-EA553ACC2417}"/>
                </c:ext>
              </c:extLst>
            </c:dLbl>
            <c:dLbl>
              <c:idx val="2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3-14D2-48A2-ADF9-EA553ACC2417}"/>
                </c:ext>
              </c:extLst>
            </c:dLbl>
            <c:dLbl>
              <c:idx val="2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4-14D2-48A2-ADF9-EA553ACC2417}"/>
                </c:ext>
              </c:extLst>
            </c:dLbl>
            <c:dLbl>
              <c:idx val="2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5-14D2-48A2-ADF9-EA553ACC2417}"/>
                </c:ext>
              </c:extLst>
            </c:dLbl>
            <c:dLbl>
              <c:idx val="2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6-14D2-48A2-ADF9-EA553ACC2417}"/>
                </c:ext>
              </c:extLst>
            </c:dLbl>
            <c:dLbl>
              <c:idx val="2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7-14D2-48A2-ADF9-EA553ACC2417}"/>
                </c:ext>
              </c:extLst>
            </c:dLbl>
            <c:dLbl>
              <c:idx val="2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8-14D2-48A2-ADF9-EA553ACC2417}"/>
                </c:ext>
              </c:extLst>
            </c:dLbl>
            <c:dLbl>
              <c:idx val="2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9-14D2-48A2-ADF9-EA553ACC2417}"/>
                </c:ext>
              </c:extLst>
            </c:dLbl>
            <c:dLbl>
              <c:idx val="2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A-14D2-48A2-ADF9-EA553ACC2417}"/>
                </c:ext>
              </c:extLst>
            </c:dLbl>
            <c:dLbl>
              <c:idx val="2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B-14D2-48A2-ADF9-EA553ACC2417}"/>
                </c:ext>
              </c:extLst>
            </c:dLbl>
            <c:dLbl>
              <c:idx val="2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C-14D2-48A2-ADF9-EA553ACC2417}"/>
                </c:ext>
              </c:extLst>
            </c:dLbl>
            <c:dLbl>
              <c:idx val="3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D-14D2-48A2-ADF9-EA553ACC2417}"/>
                </c:ext>
              </c:extLst>
            </c:dLbl>
            <c:dLbl>
              <c:idx val="3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E-14D2-48A2-ADF9-EA553ACC2417}"/>
                </c:ext>
              </c:extLst>
            </c:dLbl>
            <c:dLbl>
              <c:idx val="3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7F-14D2-48A2-ADF9-EA553ACC2417}"/>
                </c:ext>
              </c:extLst>
            </c:dLbl>
            <c:dLbl>
              <c:idx val="3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0-14D2-48A2-ADF9-EA553ACC2417}"/>
                </c:ext>
              </c:extLst>
            </c:dLbl>
            <c:dLbl>
              <c:idx val="3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1-14D2-48A2-ADF9-EA553ACC2417}"/>
                </c:ext>
              </c:extLst>
            </c:dLbl>
            <c:dLbl>
              <c:idx val="3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2-14D2-48A2-ADF9-EA553ACC2417}"/>
                </c:ext>
              </c:extLst>
            </c:dLbl>
            <c:dLbl>
              <c:idx val="3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3-14D2-48A2-ADF9-EA553ACC2417}"/>
                </c:ext>
              </c:extLst>
            </c:dLbl>
            <c:dLbl>
              <c:idx val="3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4-14D2-48A2-ADF9-EA553ACC2417}"/>
                </c:ext>
              </c:extLst>
            </c:dLbl>
            <c:dLbl>
              <c:idx val="3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5-14D2-48A2-ADF9-EA553ACC2417}"/>
                </c:ext>
              </c:extLst>
            </c:dLbl>
            <c:dLbl>
              <c:idx val="3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6-14D2-48A2-ADF9-EA553ACC2417}"/>
                </c:ext>
              </c:extLst>
            </c:dLbl>
            <c:dLbl>
              <c:idx val="4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7-14D2-48A2-ADF9-EA553ACC2417}"/>
                </c:ext>
              </c:extLst>
            </c:dLbl>
            <c:dLbl>
              <c:idx val="4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8-14D2-48A2-ADF9-EA553ACC2417}"/>
                </c:ext>
              </c:extLst>
            </c:dLbl>
            <c:dLbl>
              <c:idx val="4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9-14D2-48A2-ADF9-EA553ACC2417}"/>
                </c:ext>
              </c:extLst>
            </c:dLbl>
            <c:dLbl>
              <c:idx val="4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A-14D2-48A2-ADF9-EA553ACC2417}"/>
                </c:ext>
              </c:extLst>
            </c:dLbl>
            <c:dLbl>
              <c:idx val="4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B-14D2-48A2-ADF9-EA553ACC2417}"/>
                </c:ext>
              </c:extLst>
            </c:dLbl>
            <c:dLbl>
              <c:idx val="4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C-14D2-48A2-ADF9-EA553ACC2417}"/>
                </c:ext>
              </c:extLst>
            </c:dLbl>
            <c:dLbl>
              <c:idx val="4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D-14D2-48A2-ADF9-EA553ACC2417}"/>
                </c:ext>
              </c:extLst>
            </c:dLbl>
            <c:dLbl>
              <c:idx val="4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E-14D2-48A2-ADF9-EA553ACC2417}"/>
                </c:ext>
              </c:extLst>
            </c:dLbl>
            <c:dLbl>
              <c:idx val="4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8F-14D2-48A2-ADF9-EA553ACC2417}"/>
                </c:ext>
              </c:extLst>
            </c:dLbl>
            <c:dLbl>
              <c:idx val="4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0-14D2-48A2-ADF9-EA553ACC2417}"/>
                </c:ext>
              </c:extLst>
            </c:dLbl>
            <c:dLbl>
              <c:idx val="5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1-14D2-48A2-ADF9-EA553ACC2417}"/>
                </c:ext>
              </c:extLst>
            </c:dLbl>
            <c:dLbl>
              <c:idx val="5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2-14D2-48A2-ADF9-EA553ACC2417}"/>
                </c:ext>
              </c:extLst>
            </c:dLbl>
            <c:dLbl>
              <c:idx val="5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3-14D2-48A2-ADF9-EA553ACC2417}"/>
                </c:ext>
              </c:extLst>
            </c:dLbl>
            <c:dLbl>
              <c:idx val="5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4-14D2-48A2-ADF9-EA553ACC2417}"/>
                </c:ext>
              </c:extLst>
            </c:dLbl>
            <c:dLbl>
              <c:idx val="5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5-14D2-48A2-ADF9-EA553ACC2417}"/>
                </c:ext>
              </c:extLst>
            </c:dLbl>
            <c:dLbl>
              <c:idx val="5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6-14D2-48A2-ADF9-EA553ACC2417}"/>
                </c:ext>
              </c:extLst>
            </c:dLbl>
            <c:dLbl>
              <c:idx val="5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7-14D2-48A2-ADF9-EA553ACC2417}"/>
                </c:ext>
              </c:extLst>
            </c:dLbl>
            <c:dLbl>
              <c:idx val="5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8-14D2-48A2-ADF9-EA553ACC2417}"/>
                </c:ext>
              </c:extLst>
            </c:dLbl>
            <c:dLbl>
              <c:idx val="5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9-14D2-48A2-ADF9-EA553ACC2417}"/>
                </c:ext>
              </c:extLst>
            </c:dLbl>
            <c:dLbl>
              <c:idx val="5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A-14D2-48A2-ADF9-EA553ACC2417}"/>
                </c:ext>
              </c:extLst>
            </c:dLbl>
            <c:dLbl>
              <c:idx val="6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B-14D2-48A2-ADF9-EA553ACC2417}"/>
                </c:ext>
              </c:extLst>
            </c:dLbl>
            <c:dLbl>
              <c:idx val="6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C-14D2-48A2-ADF9-EA553ACC2417}"/>
                </c:ext>
              </c:extLst>
            </c:dLbl>
            <c:dLbl>
              <c:idx val="6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D-14D2-48A2-ADF9-EA553ACC2417}"/>
                </c:ext>
              </c:extLst>
            </c:dLbl>
            <c:dLbl>
              <c:idx val="6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E-14D2-48A2-ADF9-EA553ACC2417}"/>
                </c:ext>
              </c:extLst>
            </c:dLbl>
            <c:dLbl>
              <c:idx val="6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9F-14D2-48A2-ADF9-EA553ACC2417}"/>
                </c:ext>
              </c:extLst>
            </c:dLbl>
            <c:dLbl>
              <c:idx val="6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0-14D2-48A2-ADF9-EA553ACC2417}"/>
                </c:ext>
              </c:extLst>
            </c:dLbl>
            <c:dLbl>
              <c:idx val="6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1-14D2-48A2-ADF9-EA553ACC2417}"/>
                </c:ext>
              </c:extLst>
            </c:dLbl>
            <c:dLbl>
              <c:idx val="6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2-14D2-48A2-ADF9-EA553ACC2417}"/>
                </c:ext>
              </c:extLst>
            </c:dLbl>
            <c:dLbl>
              <c:idx val="6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3-14D2-48A2-ADF9-EA553ACC2417}"/>
                </c:ext>
              </c:extLst>
            </c:dLbl>
            <c:dLbl>
              <c:idx val="6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4-14D2-48A2-ADF9-EA553ACC2417}"/>
                </c:ext>
              </c:extLst>
            </c:dLbl>
            <c:dLbl>
              <c:idx val="7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5-14D2-48A2-ADF9-EA553ACC2417}"/>
                </c:ext>
              </c:extLst>
            </c:dLbl>
            <c:dLbl>
              <c:idx val="7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6-14D2-48A2-ADF9-EA553ACC2417}"/>
                </c:ext>
              </c:extLst>
            </c:dLbl>
            <c:dLbl>
              <c:idx val="7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7-14D2-48A2-ADF9-EA553ACC2417}"/>
                </c:ext>
              </c:extLst>
            </c:dLbl>
            <c:dLbl>
              <c:idx val="7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8-14D2-48A2-ADF9-EA553ACC2417}"/>
                </c:ext>
              </c:extLst>
            </c:dLbl>
            <c:dLbl>
              <c:idx val="7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9-14D2-48A2-ADF9-EA553ACC2417}"/>
                </c:ext>
              </c:extLst>
            </c:dLbl>
            <c:dLbl>
              <c:idx val="7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A-14D2-48A2-ADF9-EA553ACC2417}"/>
                </c:ext>
              </c:extLst>
            </c:dLbl>
            <c:dLbl>
              <c:idx val="7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B-14D2-48A2-ADF9-EA553ACC2417}"/>
                </c:ext>
              </c:extLst>
            </c:dLbl>
            <c:dLbl>
              <c:idx val="7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C-14D2-48A2-ADF9-EA553ACC2417}"/>
                </c:ext>
              </c:extLst>
            </c:dLbl>
            <c:dLbl>
              <c:idx val="7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D-14D2-48A2-ADF9-EA553ACC2417}"/>
                </c:ext>
              </c:extLst>
            </c:dLbl>
            <c:dLbl>
              <c:idx val="7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E-14D2-48A2-ADF9-EA553ACC2417}"/>
                </c:ext>
              </c:extLst>
            </c:dLbl>
            <c:dLbl>
              <c:idx val="8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AF-14D2-48A2-ADF9-EA553ACC2417}"/>
                </c:ext>
              </c:extLst>
            </c:dLbl>
            <c:dLbl>
              <c:idx val="8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0-14D2-48A2-ADF9-EA553ACC2417}"/>
                </c:ext>
              </c:extLst>
            </c:dLbl>
            <c:dLbl>
              <c:idx val="8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1-14D2-48A2-ADF9-EA553ACC2417}"/>
                </c:ext>
              </c:extLst>
            </c:dLbl>
            <c:dLbl>
              <c:idx val="8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2-14D2-48A2-ADF9-EA553ACC2417}"/>
                </c:ext>
              </c:extLst>
            </c:dLbl>
            <c:dLbl>
              <c:idx val="8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3-14D2-48A2-ADF9-EA553ACC2417}"/>
                </c:ext>
              </c:extLst>
            </c:dLbl>
            <c:dLbl>
              <c:idx val="8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4-14D2-48A2-ADF9-EA553ACC2417}"/>
                </c:ext>
              </c:extLst>
            </c:dLbl>
            <c:dLbl>
              <c:idx val="8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5-14D2-48A2-ADF9-EA553ACC2417}"/>
                </c:ext>
              </c:extLst>
            </c:dLbl>
            <c:dLbl>
              <c:idx val="8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6-14D2-48A2-ADF9-EA553ACC2417}"/>
                </c:ext>
              </c:extLst>
            </c:dLbl>
            <c:dLbl>
              <c:idx val="8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7-14D2-48A2-ADF9-EA553ACC2417}"/>
                </c:ext>
              </c:extLst>
            </c:dLbl>
            <c:dLbl>
              <c:idx val="8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8-14D2-48A2-ADF9-EA553ACC2417}"/>
                </c:ext>
              </c:extLst>
            </c:dLbl>
            <c:dLbl>
              <c:idx val="9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9-14D2-48A2-ADF9-EA553ACC2417}"/>
                </c:ext>
              </c:extLst>
            </c:dLbl>
            <c:dLbl>
              <c:idx val="9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A-14D2-48A2-ADF9-EA553ACC2417}"/>
                </c:ext>
              </c:extLst>
            </c:dLbl>
            <c:dLbl>
              <c:idx val="9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B-14D2-48A2-ADF9-EA553ACC2417}"/>
                </c:ext>
              </c:extLst>
            </c:dLbl>
            <c:dLbl>
              <c:idx val="9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C-14D2-48A2-ADF9-EA553ACC2417}"/>
                </c:ext>
              </c:extLst>
            </c:dLbl>
            <c:dLbl>
              <c:idx val="9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D-14D2-48A2-ADF9-EA553ACC2417}"/>
                </c:ext>
              </c:extLst>
            </c:dLbl>
            <c:dLbl>
              <c:idx val="9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E-14D2-48A2-ADF9-EA553ACC2417}"/>
                </c:ext>
              </c:extLst>
            </c:dLbl>
            <c:dLbl>
              <c:idx val="9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BF-14D2-48A2-ADF9-EA553ACC2417}"/>
                </c:ext>
              </c:extLst>
            </c:dLbl>
            <c:dLbl>
              <c:idx val="9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0-14D2-48A2-ADF9-EA553ACC2417}"/>
                </c:ext>
              </c:extLst>
            </c:dLbl>
            <c:dLbl>
              <c:idx val="9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1-14D2-48A2-ADF9-EA553ACC2417}"/>
                </c:ext>
              </c:extLst>
            </c:dLbl>
            <c:dLbl>
              <c:idx val="9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2-14D2-48A2-ADF9-EA553ACC2417}"/>
                </c:ext>
              </c:extLst>
            </c:dLbl>
            <c:dLbl>
              <c:idx val="10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3-14D2-48A2-ADF9-EA553ACC2417}"/>
                </c:ext>
              </c:extLst>
            </c:dLbl>
            <c:dLbl>
              <c:idx val="10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4-14D2-48A2-ADF9-EA553ACC2417}"/>
                </c:ext>
              </c:extLst>
            </c:dLbl>
            <c:dLbl>
              <c:idx val="10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5-14D2-48A2-ADF9-EA553ACC2417}"/>
                </c:ext>
              </c:extLst>
            </c:dLbl>
            <c:dLbl>
              <c:idx val="10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6-14D2-48A2-ADF9-EA553ACC2417}"/>
                </c:ext>
              </c:extLst>
            </c:dLbl>
            <c:dLbl>
              <c:idx val="10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7-14D2-48A2-ADF9-EA553ACC2417}"/>
                </c:ext>
              </c:extLst>
            </c:dLbl>
            <c:dLbl>
              <c:idx val="10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8-14D2-48A2-ADF9-EA553ACC2417}"/>
                </c:ext>
              </c:extLst>
            </c:dLbl>
            <c:dLbl>
              <c:idx val="10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9-14D2-48A2-ADF9-EA553ACC2417}"/>
                </c:ext>
              </c:extLst>
            </c:dLbl>
            <c:dLbl>
              <c:idx val="10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A-14D2-48A2-ADF9-EA553ACC2417}"/>
                </c:ext>
              </c:extLst>
            </c:dLbl>
            <c:dLbl>
              <c:idx val="10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B-14D2-48A2-ADF9-EA553ACC2417}"/>
                </c:ext>
              </c:extLst>
            </c:dLbl>
            <c:dLbl>
              <c:idx val="10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C-14D2-48A2-ADF9-EA553ACC2417}"/>
                </c:ext>
              </c:extLst>
            </c:dLbl>
            <c:dLbl>
              <c:idx val="11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D-14D2-48A2-ADF9-EA553ACC2417}"/>
                </c:ext>
              </c:extLst>
            </c:dLbl>
            <c:dLbl>
              <c:idx val="11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E-14D2-48A2-ADF9-EA553ACC2417}"/>
                </c:ext>
              </c:extLst>
            </c:dLbl>
            <c:dLbl>
              <c:idx val="11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CF-14D2-48A2-ADF9-EA553ACC2417}"/>
                </c:ext>
              </c:extLst>
            </c:dLbl>
            <c:dLbl>
              <c:idx val="11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0-14D2-48A2-ADF9-EA553ACC2417}"/>
                </c:ext>
              </c:extLst>
            </c:dLbl>
            <c:dLbl>
              <c:idx val="11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1-14D2-48A2-ADF9-EA553ACC2417}"/>
                </c:ext>
              </c:extLst>
            </c:dLbl>
            <c:dLbl>
              <c:idx val="11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2-14D2-48A2-ADF9-EA553ACC2417}"/>
                </c:ext>
              </c:extLst>
            </c:dLbl>
            <c:dLbl>
              <c:idx val="11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3-14D2-48A2-ADF9-EA553ACC2417}"/>
                </c:ext>
              </c:extLst>
            </c:dLbl>
            <c:dLbl>
              <c:idx val="11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4-14D2-48A2-ADF9-EA553ACC2417}"/>
                </c:ext>
              </c:extLst>
            </c:dLbl>
            <c:dLbl>
              <c:idx val="11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5-14D2-48A2-ADF9-EA553ACC2417}"/>
                </c:ext>
              </c:extLst>
            </c:dLbl>
            <c:dLbl>
              <c:idx val="11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6-14D2-48A2-ADF9-EA553ACC2417}"/>
                </c:ext>
              </c:extLst>
            </c:dLbl>
            <c:dLbl>
              <c:idx val="12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7-14D2-48A2-ADF9-EA553ACC2417}"/>
                </c:ext>
              </c:extLst>
            </c:dLbl>
            <c:dLbl>
              <c:idx val="12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8-14D2-48A2-ADF9-EA553ACC2417}"/>
                </c:ext>
              </c:extLst>
            </c:dLbl>
            <c:dLbl>
              <c:idx val="12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9-14D2-48A2-ADF9-EA553ACC2417}"/>
                </c:ext>
              </c:extLst>
            </c:dLbl>
            <c:dLbl>
              <c:idx val="12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A-14D2-48A2-ADF9-EA553ACC2417}"/>
                </c:ext>
              </c:extLst>
            </c:dLbl>
            <c:dLbl>
              <c:idx val="12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B-14D2-48A2-ADF9-EA553ACC2417}"/>
                </c:ext>
              </c:extLst>
            </c:dLbl>
            <c:dLbl>
              <c:idx val="12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C-14D2-48A2-ADF9-EA553ACC2417}"/>
                </c:ext>
              </c:extLst>
            </c:dLbl>
            <c:dLbl>
              <c:idx val="12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D-14D2-48A2-ADF9-EA553ACC2417}"/>
                </c:ext>
              </c:extLst>
            </c:dLbl>
            <c:dLbl>
              <c:idx val="12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E-14D2-48A2-ADF9-EA553ACC2417}"/>
                </c:ext>
              </c:extLst>
            </c:dLbl>
            <c:dLbl>
              <c:idx val="12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DF-14D2-48A2-ADF9-EA553ACC2417}"/>
                </c:ext>
              </c:extLst>
            </c:dLbl>
            <c:dLbl>
              <c:idx val="12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0-14D2-48A2-ADF9-EA553ACC2417}"/>
                </c:ext>
              </c:extLst>
            </c:dLbl>
            <c:dLbl>
              <c:idx val="13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1-14D2-48A2-ADF9-EA553ACC2417}"/>
                </c:ext>
              </c:extLst>
            </c:dLbl>
            <c:dLbl>
              <c:idx val="13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2-14D2-48A2-ADF9-EA553ACC2417}"/>
                </c:ext>
              </c:extLst>
            </c:dLbl>
            <c:dLbl>
              <c:idx val="13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3-14D2-48A2-ADF9-EA553ACC2417}"/>
                </c:ext>
              </c:extLst>
            </c:dLbl>
            <c:dLbl>
              <c:idx val="13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4-14D2-48A2-ADF9-EA553ACC2417}"/>
                </c:ext>
              </c:extLst>
            </c:dLbl>
            <c:dLbl>
              <c:idx val="13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5-14D2-48A2-ADF9-EA553ACC2417}"/>
                </c:ext>
              </c:extLst>
            </c:dLbl>
            <c:dLbl>
              <c:idx val="13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6-14D2-48A2-ADF9-EA553ACC2417}"/>
                </c:ext>
              </c:extLst>
            </c:dLbl>
            <c:dLbl>
              <c:idx val="13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7-14D2-48A2-ADF9-EA553ACC2417}"/>
                </c:ext>
              </c:extLst>
            </c:dLbl>
            <c:dLbl>
              <c:idx val="13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8-14D2-48A2-ADF9-EA553ACC2417}"/>
                </c:ext>
              </c:extLst>
            </c:dLbl>
            <c:dLbl>
              <c:idx val="13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9-14D2-48A2-ADF9-EA553ACC2417}"/>
                </c:ext>
              </c:extLst>
            </c:dLbl>
            <c:dLbl>
              <c:idx val="13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A-14D2-48A2-ADF9-EA553ACC2417}"/>
                </c:ext>
              </c:extLst>
            </c:dLbl>
            <c:dLbl>
              <c:idx val="14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B-14D2-48A2-ADF9-EA553ACC2417}"/>
                </c:ext>
              </c:extLst>
            </c:dLbl>
            <c:dLbl>
              <c:idx val="14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C-14D2-48A2-ADF9-EA553ACC2417}"/>
                </c:ext>
              </c:extLst>
            </c:dLbl>
            <c:dLbl>
              <c:idx val="14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D-14D2-48A2-ADF9-EA553ACC2417}"/>
                </c:ext>
              </c:extLst>
            </c:dLbl>
            <c:dLbl>
              <c:idx val="14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E-14D2-48A2-ADF9-EA553ACC2417}"/>
                </c:ext>
              </c:extLst>
            </c:dLbl>
            <c:dLbl>
              <c:idx val="14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EF-14D2-48A2-ADF9-EA553ACC2417}"/>
                </c:ext>
              </c:extLst>
            </c:dLbl>
            <c:dLbl>
              <c:idx val="14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0-14D2-48A2-ADF9-EA553ACC2417}"/>
                </c:ext>
              </c:extLst>
            </c:dLbl>
            <c:dLbl>
              <c:idx val="14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1-14D2-48A2-ADF9-EA553ACC2417}"/>
                </c:ext>
              </c:extLst>
            </c:dLbl>
            <c:dLbl>
              <c:idx val="14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2-14D2-48A2-ADF9-EA553ACC2417}"/>
                </c:ext>
              </c:extLst>
            </c:dLbl>
            <c:dLbl>
              <c:idx val="14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3-14D2-48A2-ADF9-EA553ACC2417}"/>
                </c:ext>
              </c:extLst>
            </c:dLbl>
            <c:dLbl>
              <c:idx val="14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4-14D2-48A2-ADF9-EA553ACC2417}"/>
                </c:ext>
              </c:extLst>
            </c:dLbl>
            <c:dLbl>
              <c:idx val="15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5-14D2-48A2-ADF9-EA553ACC2417}"/>
                </c:ext>
              </c:extLst>
            </c:dLbl>
            <c:dLbl>
              <c:idx val="15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6-14D2-48A2-ADF9-EA553ACC2417}"/>
                </c:ext>
              </c:extLst>
            </c:dLbl>
            <c:dLbl>
              <c:idx val="15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7-14D2-48A2-ADF9-EA553ACC2417}"/>
                </c:ext>
              </c:extLst>
            </c:dLbl>
            <c:dLbl>
              <c:idx val="15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8-14D2-48A2-ADF9-EA553ACC2417}"/>
                </c:ext>
              </c:extLst>
            </c:dLbl>
            <c:dLbl>
              <c:idx val="15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9-14D2-48A2-ADF9-EA553ACC2417}"/>
                </c:ext>
              </c:extLst>
            </c:dLbl>
            <c:dLbl>
              <c:idx val="15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A-14D2-48A2-ADF9-EA553ACC2417}"/>
                </c:ext>
              </c:extLst>
            </c:dLbl>
            <c:dLbl>
              <c:idx val="15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B-14D2-48A2-ADF9-EA553ACC2417}"/>
                </c:ext>
              </c:extLst>
            </c:dLbl>
            <c:dLbl>
              <c:idx val="15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C-14D2-48A2-ADF9-EA553ACC2417}"/>
                </c:ext>
              </c:extLst>
            </c:dLbl>
            <c:dLbl>
              <c:idx val="15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D-14D2-48A2-ADF9-EA553ACC2417}"/>
                </c:ext>
              </c:extLst>
            </c:dLbl>
            <c:dLbl>
              <c:idx val="15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E-14D2-48A2-ADF9-EA553ACC2417}"/>
                </c:ext>
              </c:extLst>
            </c:dLbl>
            <c:dLbl>
              <c:idx val="16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3FF-14D2-48A2-ADF9-EA553ACC2417}"/>
                </c:ext>
              </c:extLst>
            </c:dLbl>
            <c:dLbl>
              <c:idx val="16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400-14D2-48A2-ADF9-EA553ACC2417}"/>
                </c:ext>
              </c:extLst>
            </c:dLbl>
            <c:dLbl>
              <c:idx val="16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401-14D2-48A2-ADF9-EA553ACC2417}"/>
                </c:ext>
              </c:extLst>
            </c:dLbl>
            <c:dLbl>
              <c:idx val="16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402-14D2-48A2-ADF9-EA553ACC2417}"/>
                </c:ext>
              </c:extLst>
            </c:dLbl>
            <c:dLbl>
              <c:idx val="16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403-14D2-48A2-ADF9-EA553ACC2417}"/>
                </c:ext>
              </c:extLst>
            </c:dLbl>
            <c:dLbl>
              <c:idx val="16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404-14D2-48A2-ADF9-EA553ACC2417}"/>
                </c:ext>
              </c:extLst>
            </c:dLbl>
            <c:dLbl>
              <c:idx val="16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405-14D2-48A2-ADF9-EA553ACC2417}"/>
                </c:ext>
              </c:extLst>
            </c:dLbl>
            <c:dLbl>
              <c:idx val="16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406-14D2-48A2-ADF9-EA553ACC2417}"/>
                </c:ext>
              </c:extLst>
            </c:dLbl>
            <c:dLbl>
              <c:idx val="16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407-14D2-48A2-ADF9-EA553ACC2417}"/>
                </c:ext>
              </c:extLst>
            </c:dLbl>
            <c:dLbl>
              <c:idx val="16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408-14D2-48A2-ADF9-EA553ACC241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mn-lt"/>
                    <a:ea typeface="+mn-ea"/>
                    <a:cs typeface="+mn-cs"/>
                  </a:defRPr>
                </a:pPr>
                <a:endParaRPr lang="es-ES"/>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'Categoría A'!$N$8:$N$177</c:f>
              <c:numCache>
                <c:formatCode>General</c:formatCode>
                <c:ptCount val="170"/>
                <c:pt idx="0">
                  <c:v>3250</c:v>
                </c:pt>
                <c:pt idx="1">
                  <c:v>#N/A</c:v>
                </c:pt>
                <c:pt idx="2">
                  <c:v>4675</c:v>
                </c:pt>
                <c:pt idx="3">
                  <c:v>5625</c:v>
                </c:pt>
                <c:pt idx="4">
                  <c:v>#N/A</c:v>
                </c:pt>
                <c:pt idx="5">
                  <c:v>#N/A</c:v>
                </c:pt>
                <c:pt idx="6">
                  <c:v>3700</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numCache>
            </c:numRef>
          </c:xVal>
          <c:yVal>
            <c:numRef>
              <c:f>'Categoría A'!$C$8:$C$177</c:f>
              <c:numCache>
                <c:formatCode>0</c:formatCode>
                <c:ptCount val="170"/>
                <c:pt idx="0">
                  <c:v>1000</c:v>
                </c:pt>
                <c:pt idx="1">
                  <c:v>400</c:v>
                </c:pt>
                <c:pt idx="2">
                  <c:v>1700</c:v>
                </c:pt>
                <c:pt idx="3">
                  <c:v>1250</c:v>
                </c:pt>
                <c:pt idx="4">
                  <c:v>100</c:v>
                </c:pt>
                <c:pt idx="5">
                  <c:v>600</c:v>
                </c:pt>
                <c:pt idx="6">
                  <c:v>1000</c:v>
                </c:pt>
                <c:pt idx="7">
                  <c:v>1500</c:v>
                </c:pt>
                <c:pt idx="8">
                  <c:v>250</c:v>
                </c:pt>
                <c:pt idx="9">
                  <c:v>350</c:v>
                </c:pt>
                <c:pt idx="10">
                  <c:v>300</c:v>
                </c:pt>
                <c:pt idx="11">
                  <c:v>100</c:v>
                </c:pt>
                <c:pt idx="12">
                  <c:v>135</c:v>
                </c:pt>
              </c:numCache>
            </c:numRef>
          </c:yVal>
          <c:smooth val="0"/>
          <c:extLst>
            <c:ext xmlns:c15="http://schemas.microsoft.com/office/drawing/2012/chart" uri="{02D57815-91ED-43cb-92C2-25804820EDAC}">
              <c15:datalabelsRange>
                <c15:f>'Categoría A'!$B$8:$B$177</c15:f>
                <c15:dlblRangeCache>
                  <c:ptCount val="170"/>
                  <c:pt idx="0">
                    <c:v>Producto A</c:v>
                  </c:pt>
                  <c:pt idx="1">
                    <c:v>Producto B</c:v>
                  </c:pt>
                  <c:pt idx="2">
                    <c:v>Producto C</c:v>
                  </c:pt>
                  <c:pt idx="3">
                    <c:v>Producto D</c:v>
                  </c:pt>
                  <c:pt idx="4">
                    <c:v>Producto E</c:v>
                  </c:pt>
                  <c:pt idx="5">
                    <c:v>Producto F</c:v>
                  </c:pt>
                  <c:pt idx="6">
                    <c:v>Producto G</c:v>
                  </c:pt>
                  <c:pt idx="7">
                    <c:v>Producto H</c:v>
                  </c:pt>
                  <c:pt idx="8">
                    <c:v>Producto I</c:v>
                  </c:pt>
                  <c:pt idx="9">
                    <c:v>Producto J</c:v>
                  </c:pt>
                  <c:pt idx="10">
                    <c:v>Producto K</c:v>
                  </c:pt>
                  <c:pt idx="11">
                    <c:v>Producto H</c:v>
                  </c:pt>
                  <c:pt idx="12">
                    <c:v>Producto I</c:v>
                  </c:pt>
                </c15:dlblRangeCache>
              </c15:datalabelsRange>
            </c:ext>
            <c:ext xmlns:c16="http://schemas.microsoft.com/office/drawing/2014/chart" uri="{C3380CC4-5D6E-409C-BE32-E72D297353CC}">
              <c16:uniqueId val="{00000355-14D2-48A2-ADF9-EA553ACC2417}"/>
            </c:ext>
          </c:extLst>
        </c:ser>
        <c:ser>
          <c:idx val="1"/>
          <c:order val="1"/>
          <c:tx>
            <c:strRef>
              <c:f>'Categoría A'!$O$7</c:f>
              <c:strCache>
                <c:ptCount val="1"/>
                <c:pt idx="0">
                  <c:v>Caballo</c:v>
                </c:pt>
              </c:strCache>
            </c:strRef>
          </c:tx>
          <c:spPr>
            <a:ln w="25400" cap="rnd">
              <a:noFill/>
              <a:round/>
            </a:ln>
            <a:effectLst/>
          </c:spPr>
          <c:marker>
            <c:symbol val="square"/>
            <c:size val="6"/>
            <c:spPr>
              <a:solidFill>
                <a:schemeClr val="accent4"/>
              </a:solidFill>
              <a:ln w="9525">
                <a:solidFill>
                  <a:schemeClr val="accent4"/>
                </a:solidFill>
                <a:round/>
              </a:ln>
              <a:effectLst/>
            </c:spPr>
          </c:marker>
          <c:dLbls>
            <c:dLbl>
              <c:idx val="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09-14D2-48A2-ADF9-EA553ACC2417}"/>
                </c:ext>
              </c:extLst>
            </c:dLbl>
            <c:dLbl>
              <c:idx val="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0A-14D2-48A2-ADF9-EA553ACC2417}"/>
                </c:ext>
              </c:extLst>
            </c:dLbl>
            <c:dLbl>
              <c:idx val="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0B-14D2-48A2-ADF9-EA553ACC2417}"/>
                </c:ext>
              </c:extLst>
            </c:dLbl>
            <c:dLbl>
              <c:idx val="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0C-14D2-48A2-ADF9-EA553ACC2417}"/>
                </c:ext>
              </c:extLst>
            </c:dLbl>
            <c:dLbl>
              <c:idx val="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0D-14D2-48A2-ADF9-EA553ACC2417}"/>
                </c:ext>
              </c:extLst>
            </c:dLbl>
            <c:dLbl>
              <c:idx val="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0E-14D2-48A2-ADF9-EA553ACC2417}"/>
                </c:ext>
              </c:extLst>
            </c:dLbl>
            <c:dLbl>
              <c:idx val="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0F-14D2-48A2-ADF9-EA553ACC2417}"/>
                </c:ext>
              </c:extLst>
            </c:dLbl>
            <c:dLbl>
              <c:idx val="7"/>
              <c:tx>
                <c:rich>
                  <a:bodyPr/>
                  <a:lstStyle/>
                  <a:p>
                    <a:fld id="{8CD2D743-D577-47B8-AE1E-D163C46F1578}" type="CELLRANGE">
                      <a:rPr lang="en-US"/>
                      <a:pPr/>
                      <a:t>[CELLRANGE]</a:t>
                    </a:fld>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35E-14D2-48A2-ADF9-EA553ACC2417}"/>
                </c:ext>
              </c:extLst>
            </c:dLbl>
            <c:dLbl>
              <c:idx val="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0-14D2-48A2-ADF9-EA553ACC2417}"/>
                </c:ext>
              </c:extLst>
            </c:dLbl>
            <c:dLbl>
              <c:idx val="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1-14D2-48A2-ADF9-EA553ACC2417}"/>
                </c:ext>
              </c:extLst>
            </c:dLbl>
            <c:dLbl>
              <c:idx val="1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2-14D2-48A2-ADF9-EA553ACC2417}"/>
                </c:ext>
              </c:extLst>
            </c:dLbl>
            <c:dLbl>
              <c:idx val="1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3-14D2-48A2-ADF9-EA553ACC2417}"/>
                </c:ext>
              </c:extLst>
            </c:dLbl>
            <c:dLbl>
              <c:idx val="1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4-14D2-48A2-ADF9-EA553ACC2417}"/>
                </c:ext>
              </c:extLst>
            </c:dLbl>
            <c:dLbl>
              <c:idx val="1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5-14D2-48A2-ADF9-EA553ACC2417}"/>
                </c:ext>
              </c:extLst>
            </c:dLbl>
            <c:dLbl>
              <c:idx val="1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6-14D2-48A2-ADF9-EA553ACC2417}"/>
                </c:ext>
              </c:extLst>
            </c:dLbl>
            <c:dLbl>
              <c:idx val="1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7-14D2-48A2-ADF9-EA553ACC2417}"/>
                </c:ext>
              </c:extLst>
            </c:dLbl>
            <c:dLbl>
              <c:idx val="1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8-14D2-48A2-ADF9-EA553ACC2417}"/>
                </c:ext>
              </c:extLst>
            </c:dLbl>
            <c:dLbl>
              <c:idx val="1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9-14D2-48A2-ADF9-EA553ACC2417}"/>
                </c:ext>
              </c:extLst>
            </c:dLbl>
            <c:dLbl>
              <c:idx val="1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A-14D2-48A2-ADF9-EA553ACC2417}"/>
                </c:ext>
              </c:extLst>
            </c:dLbl>
            <c:dLbl>
              <c:idx val="1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B-14D2-48A2-ADF9-EA553ACC2417}"/>
                </c:ext>
              </c:extLst>
            </c:dLbl>
            <c:dLbl>
              <c:idx val="2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C-14D2-48A2-ADF9-EA553ACC2417}"/>
                </c:ext>
              </c:extLst>
            </c:dLbl>
            <c:dLbl>
              <c:idx val="2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D-14D2-48A2-ADF9-EA553ACC2417}"/>
                </c:ext>
              </c:extLst>
            </c:dLbl>
            <c:dLbl>
              <c:idx val="2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E-14D2-48A2-ADF9-EA553ACC2417}"/>
                </c:ext>
              </c:extLst>
            </c:dLbl>
            <c:dLbl>
              <c:idx val="2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1F-14D2-48A2-ADF9-EA553ACC2417}"/>
                </c:ext>
              </c:extLst>
            </c:dLbl>
            <c:dLbl>
              <c:idx val="2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0-14D2-48A2-ADF9-EA553ACC2417}"/>
                </c:ext>
              </c:extLst>
            </c:dLbl>
            <c:dLbl>
              <c:idx val="2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1-14D2-48A2-ADF9-EA553ACC2417}"/>
                </c:ext>
              </c:extLst>
            </c:dLbl>
            <c:dLbl>
              <c:idx val="2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2-14D2-48A2-ADF9-EA553ACC2417}"/>
                </c:ext>
              </c:extLst>
            </c:dLbl>
            <c:dLbl>
              <c:idx val="2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3-14D2-48A2-ADF9-EA553ACC2417}"/>
                </c:ext>
              </c:extLst>
            </c:dLbl>
            <c:dLbl>
              <c:idx val="2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4-14D2-48A2-ADF9-EA553ACC2417}"/>
                </c:ext>
              </c:extLst>
            </c:dLbl>
            <c:dLbl>
              <c:idx val="2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5-14D2-48A2-ADF9-EA553ACC2417}"/>
                </c:ext>
              </c:extLst>
            </c:dLbl>
            <c:dLbl>
              <c:idx val="3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6-14D2-48A2-ADF9-EA553ACC2417}"/>
                </c:ext>
              </c:extLst>
            </c:dLbl>
            <c:dLbl>
              <c:idx val="3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7-14D2-48A2-ADF9-EA553ACC2417}"/>
                </c:ext>
              </c:extLst>
            </c:dLbl>
            <c:dLbl>
              <c:idx val="3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8-14D2-48A2-ADF9-EA553ACC2417}"/>
                </c:ext>
              </c:extLst>
            </c:dLbl>
            <c:dLbl>
              <c:idx val="3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9-14D2-48A2-ADF9-EA553ACC2417}"/>
                </c:ext>
              </c:extLst>
            </c:dLbl>
            <c:dLbl>
              <c:idx val="3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A-14D2-48A2-ADF9-EA553ACC2417}"/>
                </c:ext>
              </c:extLst>
            </c:dLbl>
            <c:dLbl>
              <c:idx val="3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B-14D2-48A2-ADF9-EA553ACC2417}"/>
                </c:ext>
              </c:extLst>
            </c:dLbl>
            <c:dLbl>
              <c:idx val="3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C-14D2-48A2-ADF9-EA553ACC2417}"/>
                </c:ext>
              </c:extLst>
            </c:dLbl>
            <c:dLbl>
              <c:idx val="3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D-14D2-48A2-ADF9-EA553ACC2417}"/>
                </c:ext>
              </c:extLst>
            </c:dLbl>
            <c:dLbl>
              <c:idx val="3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E-14D2-48A2-ADF9-EA553ACC2417}"/>
                </c:ext>
              </c:extLst>
            </c:dLbl>
            <c:dLbl>
              <c:idx val="3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2F-14D2-48A2-ADF9-EA553ACC2417}"/>
                </c:ext>
              </c:extLst>
            </c:dLbl>
            <c:dLbl>
              <c:idx val="4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0-14D2-48A2-ADF9-EA553ACC2417}"/>
                </c:ext>
              </c:extLst>
            </c:dLbl>
            <c:dLbl>
              <c:idx val="4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1-14D2-48A2-ADF9-EA553ACC2417}"/>
                </c:ext>
              </c:extLst>
            </c:dLbl>
            <c:dLbl>
              <c:idx val="4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2-14D2-48A2-ADF9-EA553ACC2417}"/>
                </c:ext>
              </c:extLst>
            </c:dLbl>
            <c:dLbl>
              <c:idx val="4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3-14D2-48A2-ADF9-EA553ACC2417}"/>
                </c:ext>
              </c:extLst>
            </c:dLbl>
            <c:dLbl>
              <c:idx val="4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4-14D2-48A2-ADF9-EA553ACC2417}"/>
                </c:ext>
              </c:extLst>
            </c:dLbl>
            <c:dLbl>
              <c:idx val="4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5-14D2-48A2-ADF9-EA553ACC2417}"/>
                </c:ext>
              </c:extLst>
            </c:dLbl>
            <c:dLbl>
              <c:idx val="4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6-14D2-48A2-ADF9-EA553ACC2417}"/>
                </c:ext>
              </c:extLst>
            </c:dLbl>
            <c:dLbl>
              <c:idx val="4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7-14D2-48A2-ADF9-EA553ACC2417}"/>
                </c:ext>
              </c:extLst>
            </c:dLbl>
            <c:dLbl>
              <c:idx val="4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8-14D2-48A2-ADF9-EA553ACC2417}"/>
                </c:ext>
              </c:extLst>
            </c:dLbl>
            <c:dLbl>
              <c:idx val="4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9-14D2-48A2-ADF9-EA553ACC2417}"/>
                </c:ext>
              </c:extLst>
            </c:dLbl>
            <c:dLbl>
              <c:idx val="5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A-14D2-48A2-ADF9-EA553ACC2417}"/>
                </c:ext>
              </c:extLst>
            </c:dLbl>
            <c:dLbl>
              <c:idx val="5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B-14D2-48A2-ADF9-EA553ACC2417}"/>
                </c:ext>
              </c:extLst>
            </c:dLbl>
            <c:dLbl>
              <c:idx val="5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C-14D2-48A2-ADF9-EA553ACC2417}"/>
                </c:ext>
              </c:extLst>
            </c:dLbl>
            <c:dLbl>
              <c:idx val="5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D-14D2-48A2-ADF9-EA553ACC2417}"/>
                </c:ext>
              </c:extLst>
            </c:dLbl>
            <c:dLbl>
              <c:idx val="5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E-14D2-48A2-ADF9-EA553ACC2417}"/>
                </c:ext>
              </c:extLst>
            </c:dLbl>
            <c:dLbl>
              <c:idx val="5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3F-14D2-48A2-ADF9-EA553ACC2417}"/>
                </c:ext>
              </c:extLst>
            </c:dLbl>
            <c:dLbl>
              <c:idx val="5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0-14D2-48A2-ADF9-EA553ACC2417}"/>
                </c:ext>
              </c:extLst>
            </c:dLbl>
            <c:dLbl>
              <c:idx val="5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1-14D2-48A2-ADF9-EA553ACC2417}"/>
                </c:ext>
              </c:extLst>
            </c:dLbl>
            <c:dLbl>
              <c:idx val="5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2-14D2-48A2-ADF9-EA553ACC2417}"/>
                </c:ext>
              </c:extLst>
            </c:dLbl>
            <c:dLbl>
              <c:idx val="5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3-14D2-48A2-ADF9-EA553ACC2417}"/>
                </c:ext>
              </c:extLst>
            </c:dLbl>
            <c:dLbl>
              <c:idx val="6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4-14D2-48A2-ADF9-EA553ACC2417}"/>
                </c:ext>
              </c:extLst>
            </c:dLbl>
            <c:dLbl>
              <c:idx val="6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5-14D2-48A2-ADF9-EA553ACC2417}"/>
                </c:ext>
              </c:extLst>
            </c:dLbl>
            <c:dLbl>
              <c:idx val="6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6-14D2-48A2-ADF9-EA553ACC2417}"/>
                </c:ext>
              </c:extLst>
            </c:dLbl>
            <c:dLbl>
              <c:idx val="6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7-14D2-48A2-ADF9-EA553ACC2417}"/>
                </c:ext>
              </c:extLst>
            </c:dLbl>
            <c:dLbl>
              <c:idx val="6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8-14D2-48A2-ADF9-EA553ACC2417}"/>
                </c:ext>
              </c:extLst>
            </c:dLbl>
            <c:dLbl>
              <c:idx val="6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9-14D2-48A2-ADF9-EA553ACC2417}"/>
                </c:ext>
              </c:extLst>
            </c:dLbl>
            <c:dLbl>
              <c:idx val="6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A-14D2-48A2-ADF9-EA553ACC2417}"/>
                </c:ext>
              </c:extLst>
            </c:dLbl>
            <c:dLbl>
              <c:idx val="6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B-14D2-48A2-ADF9-EA553ACC2417}"/>
                </c:ext>
              </c:extLst>
            </c:dLbl>
            <c:dLbl>
              <c:idx val="6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C-14D2-48A2-ADF9-EA553ACC2417}"/>
                </c:ext>
              </c:extLst>
            </c:dLbl>
            <c:dLbl>
              <c:idx val="6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D-14D2-48A2-ADF9-EA553ACC2417}"/>
                </c:ext>
              </c:extLst>
            </c:dLbl>
            <c:dLbl>
              <c:idx val="7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E-14D2-48A2-ADF9-EA553ACC2417}"/>
                </c:ext>
              </c:extLst>
            </c:dLbl>
            <c:dLbl>
              <c:idx val="7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4F-14D2-48A2-ADF9-EA553ACC2417}"/>
                </c:ext>
              </c:extLst>
            </c:dLbl>
            <c:dLbl>
              <c:idx val="7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0-14D2-48A2-ADF9-EA553ACC2417}"/>
                </c:ext>
              </c:extLst>
            </c:dLbl>
            <c:dLbl>
              <c:idx val="7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1-14D2-48A2-ADF9-EA553ACC2417}"/>
                </c:ext>
              </c:extLst>
            </c:dLbl>
            <c:dLbl>
              <c:idx val="7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2-14D2-48A2-ADF9-EA553ACC2417}"/>
                </c:ext>
              </c:extLst>
            </c:dLbl>
            <c:dLbl>
              <c:idx val="7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3-14D2-48A2-ADF9-EA553ACC2417}"/>
                </c:ext>
              </c:extLst>
            </c:dLbl>
            <c:dLbl>
              <c:idx val="7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4-14D2-48A2-ADF9-EA553ACC2417}"/>
                </c:ext>
              </c:extLst>
            </c:dLbl>
            <c:dLbl>
              <c:idx val="7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5-14D2-48A2-ADF9-EA553ACC2417}"/>
                </c:ext>
              </c:extLst>
            </c:dLbl>
            <c:dLbl>
              <c:idx val="7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6-14D2-48A2-ADF9-EA553ACC2417}"/>
                </c:ext>
              </c:extLst>
            </c:dLbl>
            <c:dLbl>
              <c:idx val="7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7-14D2-48A2-ADF9-EA553ACC2417}"/>
                </c:ext>
              </c:extLst>
            </c:dLbl>
            <c:dLbl>
              <c:idx val="8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8-14D2-48A2-ADF9-EA553ACC2417}"/>
                </c:ext>
              </c:extLst>
            </c:dLbl>
            <c:dLbl>
              <c:idx val="8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9-14D2-48A2-ADF9-EA553ACC2417}"/>
                </c:ext>
              </c:extLst>
            </c:dLbl>
            <c:dLbl>
              <c:idx val="8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A-14D2-48A2-ADF9-EA553ACC2417}"/>
                </c:ext>
              </c:extLst>
            </c:dLbl>
            <c:dLbl>
              <c:idx val="8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B-14D2-48A2-ADF9-EA553ACC2417}"/>
                </c:ext>
              </c:extLst>
            </c:dLbl>
            <c:dLbl>
              <c:idx val="8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C-14D2-48A2-ADF9-EA553ACC2417}"/>
                </c:ext>
              </c:extLst>
            </c:dLbl>
            <c:dLbl>
              <c:idx val="8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D-14D2-48A2-ADF9-EA553ACC2417}"/>
                </c:ext>
              </c:extLst>
            </c:dLbl>
            <c:dLbl>
              <c:idx val="8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E-14D2-48A2-ADF9-EA553ACC2417}"/>
                </c:ext>
              </c:extLst>
            </c:dLbl>
            <c:dLbl>
              <c:idx val="8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5F-14D2-48A2-ADF9-EA553ACC2417}"/>
                </c:ext>
              </c:extLst>
            </c:dLbl>
            <c:dLbl>
              <c:idx val="8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0-14D2-48A2-ADF9-EA553ACC2417}"/>
                </c:ext>
              </c:extLst>
            </c:dLbl>
            <c:dLbl>
              <c:idx val="8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1-14D2-48A2-ADF9-EA553ACC2417}"/>
                </c:ext>
              </c:extLst>
            </c:dLbl>
            <c:dLbl>
              <c:idx val="9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2-14D2-48A2-ADF9-EA553ACC2417}"/>
                </c:ext>
              </c:extLst>
            </c:dLbl>
            <c:dLbl>
              <c:idx val="9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3-14D2-48A2-ADF9-EA553ACC2417}"/>
                </c:ext>
              </c:extLst>
            </c:dLbl>
            <c:dLbl>
              <c:idx val="9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4-14D2-48A2-ADF9-EA553ACC2417}"/>
                </c:ext>
              </c:extLst>
            </c:dLbl>
            <c:dLbl>
              <c:idx val="9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5-14D2-48A2-ADF9-EA553ACC2417}"/>
                </c:ext>
              </c:extLst>
            </c:dLbl>
            <c:dLbl>
              <c:idx val="9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6-14D2-48A2-ADF9-EA553ACC2417}"/>
                </c:ext>
              </c:extLst>
            </c:dLbl>
            <c:dLbl>
              <c:idx val="9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7-14D2-48A2-ADF9-EA553ACC2417}"/>
                </c:ext>
              </c:extLst>
            </c:dLbl>
            <c:dLbl>
              <c:idx val="9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8-14D2-48A2-ADF9-EA553ACC2417}"/>
                </c:ext>
              </c:extLst>
            </c:dLbl>
            <c:dLbl>
              <c:idx val="9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9-14D2-48A2-ADF9-EA553ACC2417}"/>
                </c:ext>
              </c:extLst>
            </c:dLbl>
            <c:dLbl>
              <c:idx val="9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A-14D2-48A2-ADF9-EA553ACC2417}"/>
                </c:ext>
              </c:extLst>
            </c:dLbl>
            <c:dLbl>
              <c:idx val="9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B-14D2-48A2-ADF9-EA553ACC2417}"/>
                </c:ext>
              </c:extLst>
            </c:dLbl>
            <c:dLbl>
              <c:idx val="10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C-14D2-48A2-ADF9-EA553ACC2417}"/>
                </c:ext>
              </c:extLst>
            </c:dLbl>
            <c:dLbl>
              <c:idx val="10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D-14D2-48A2-ADF9-EA553ACC2417}"/>
                </c:ext>
              </c:extLst>
            </c:dLbl>
            <c:dLbl>
              <c:idx val="10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E-14D2-48A2-ADF9-EA553ACC2417}"/>
                </c:ext>
              </c:extLst>
            </c:dLbl>
            <c:dLbl>
              <c:idx val="10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6F-14D2-48A2-ADF9-EA553ACC2417}"/>
                </c:ext>
              </c:extLst>
            </c:dLbl>
            <c:dLbl>
              <c:idx val="10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0-14D2-48A2-ADF9-EA553ACC2417}"/>
                </c:ext>
              </c:extLst>
            </c:dLbl>
            <c:dLbl>
              <c:idx val="10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1-14D2-48A2-ADF9-EA553ACC2417}"/>
                </c:ext>
              </c:extLst>
            </c:dLbl>
            <c:dLbl>
              <c:idx val="10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2-14D2-48A2-ADF9-EA553ACC2417}"/>
                </c:ext>
              </c:extLst>
            </c:dLbl>
            <c:dLbl>
              <c:idx val="10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3-14D2-48A2-ADF9-EA553ACC2417}"/>
                </c:ext>
              </c:extLst>
            </c:dLbl>
            <c:dLbl>
              <c:idx val="10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4-14D2-48A2-ADF9-EA553ACC2417}"/>
                </c:ext>
              </c:extLst>
            </c:dLbl>
            <c:dLbl>
              <c:idx val="10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5-14D2-48A2-ADF9-EA553ACC2417}"/>
                </c:ext>
              </c:extLst>
            </c:dLbl>
            <c:dLbl>
              <c:idx val="11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6-14D2-48A2-ADF9-EA553ACC2417}"/>
                </c:ext>
              </c:extLst>
            </c:dLbl>
            <c:dLbl>
              <c:idx val="11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7-14D2-48A2-ADF9-EA553ACC2417}"/>
                </c:ext>
              </c:extLst>
            </c:dLbl>
            <c:dLbl>
              <c:idx val="11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8-14D2-48A2-ADF9-EA553ACC2417}"/>
                </c:ext>
              </c:extLst>
            </c:dLbl>
            <c:dLbl>
              <c:idx val="11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9-14D2-48A2-ADF9-EA553ACC2417}"/>
                </c:ext>
              </c:extLst>
            </c:dLbl>
            <c:dLbl>
              <c:idx val="11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A-14D2-48A2-ADF9-EA553ACC2417}"/>
                </c:ext>
              </c:extLst>
            </c:dLbl>
            <c:dLbl>
              <c:idx val="11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B-14D2-48A2-ADF9-EA553ACC2417}"/>
                </c:ext>
              </c:extLst>
            </c:dLbl>
            <c:dLbl>
              <c:idx val="11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C-14D2-48A2-ADF9-EA553ACC2417}"/>
                </c:ext>
              </c:extLst>
            </c:dLbl>
            <c:dLbl>
              <c:idx val="11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D-14D2-48A2-ADF9-EA553ACC2417}"/>
                </c:ext>
              </c:extLst>
            </c:dLbl>
            <c:dLbl>
              <c:idx val="11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E-14D2-48A2-ADF9-EA553ACC2417}"/>
                </c:ext>
              </c:extLst>
            </c:dLbl>
            <c:dLbl>
              <c:idx val="11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7F-14D2-48A2-ADF9-EA553ACC2417}"/>
                </c:ext>
              </c:extLst>
            </c:dLbl>
            <c:dLbl>
              <c:idx val="12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0-14D2-48A2-ADF9-EA553ACC2417}"/>
                </c:ext>
              </c:extLst>
            </c:dLbl>
            <c:dLbl>
              <c:idx val="12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1-14D2-48A2-ADF9-EA553ACC2417}"/>
                </c:ext>
              </c:extLst>
            </c:dLbl>
            <c:dLbl>
              <c:idx val="12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2-14D2-48A2-ADF9-EA553ACC2417}"/>
                </c:ext>
              </c:extLst>
            </c:dLbl>
            <c:dLbl>
              <c:idx val="12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3-14D2-48A2-ADF9-EA553ACC2417}"/>
                </c:ext>
              </c:extLst>
            </c:dLbl>
            <c:dLbl>
              <c:idx val="12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4-14D2-48A2-ADF9-EA553ACC2417}"/>
                </c:ext>
              </c:extLst>
            </c:dLbl>
            <c:dLbl>
              <c:idx val="12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5-14D2-48A2-ADF9-EA553ACC2417}"/>
                </c:ext>
              </c:extLst>
            </c:dLbl>
            <c:dLbl>
              <c:idx val="12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6-14D2-48A2-ADF9-EA553ACC2417}"/>
                </c:ext>
              </c:extLst>
            </c:dLbl>
            <c:dLbl>
              <c:idx val="12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7-14D2-48A2-ADF9-EA553ACC2417}"/>
                </c:ext>
              </c:extLst>
            </c:dLbl>
            <c:dLbl>
              <c:idx val="12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8-14D2-48A2-ADF9-EA553ACC2417}"/>
                </c:ext>
              </c:extLst>
            </c:dLbl>
            <c:dLbl>
              <c:idx val="12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9-14D2-48A2-ADF9-EA553ACC2417}"/>
                </c:ext>
              </c:extLst>
            </c:dLbl>
            <c:dLbl>
              <c:idx val="13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A-14D2-48A2-ADF9-EA553ACC2417}"/>
                </c:ext>
              </c:extLst>
            </c:dLbl>
            <c:dLbl>
              <c:idx val="13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B-14D2-48A2-ADF9-EA553ACC2417}"/>
                </c:ext>
              </c:extLst>
            </c:dLbl>
            <c:dLbl>
              <c:idx val="13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C-14D2-48A2-ADF9-EA553ACC2417}"/>
                </c:ext>
              </c:extLst>
            </c:dLbl>
            <c:dLbl>
              <c:idx val="13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D-14D2-48A2-ADF9-EA553ACC2417}"/>
                </c:ext>
              </c:extLst>
            </c:dLbl>
            <c:dLbl>
              <c:idx val="13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E-14D2-48A2-ADF9-EA553ACC2417}"/>
                </c:ext>
              </c:extLst>
            </c:dLbl>
            <c:dLbl>
              <c:idx val="13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8F-14D2-48A2-ADF9-EA553ACC2417}"/>
                </c:ext>
              </c:extLst>
            </c:dLbl>
            <c:dLbl>
              <c:idx val="13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0-14D2-48A2-ADF9-EA553ACC2417}"/>
                </c:ext>
              </c:extLst>
            </c:dLbl>
            <c:dLbl>
              <c:idx val="13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1-14D2-48A2-ADF9-EA553ACC2417}"/>
                </c:ext>
              </c:extLst>
            </c:dLbl>
            <c:dLbl>
              <c:idx val="13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2-14D2-48A2-ADF9-EA553ACC2417}"/>
                </c:ext>
              </c:extLst>
            </c:dLbl>
            <c:dLbl>
              <c:idx val="13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3-14D2-48A2-ADF9-EA553ACC2417}"/>
                </c:ext>
              </c:extLst>
            </c:dLbl>
            <c:dLbl>
              <c:idx val="14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4-14D2-48A2-ADF9-EA553ACC2417}"/>
                </c:ext>
              </c:extLst>
            </c:dLbl>
            <c:dLbl>
              <c:idx val="14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5-14D2-48A2-ADF9-EA553ACC2417}"/>
                </c:ext>
              </c:extLst>
            </c:dLbl>
            <c:dLbl>
              <c:idx val="14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6-14D2-48A2-ADF9-EA553ACC2417}"/>
                </c:ext>
              </c:extLst>
            </c:dLbl>
            <c:dLbl>
              <c:idx val="14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7-14D2-48A2-ADF9-EA553ACC2417}"/>
                </c:ext>
              </c:extLst>
            </c:dLbl>
            <c:dLbl>
              <c:idx val="14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8-14D2-48A2-ADF9-EA553ACC2417}"/>
                </c:ext>
              </c:extLst>
            </c:dLbl>
            <c:dLbl>
              <c:idx val="14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9-14D2-48A2-ADF9-EA553ACC2417}"/>
                </c:ext>
              </c:extLst>
            </c:dLbl>
            <c:dLbl>
              <c:idx val="14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A-14D2-48A2-ADF9-EA553ACC2417}"/>
                </c:ext>
              </c:extLst>
            </c:dLbl>
            <c:dLbl>
              <c:idx val="14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B-14D2-48A2-ADF9-EA553ACC2417}"/>
                </c:ext>
              </c:extLst>
            </c:dLbl>
            <c:dLbl>
              <c:idx val="14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C-14D2-48A2-ADF9-EA553ACC2417}"/>
                </c:ext>
              </c:extLst>
            </c:dLbl>
            <c:dLbl>
              <c:idx val="14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D-14D2-48A2-ADF9-EA553ACC2417}"/>
                </c:ext>
              </c:extLst>
            </c:dLbl>
            <c:dLbl>
              <c:idx val="15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E-14D2-48A2-ADF9-EA553ACC2417}"/>
                </c:ext>
              </c:extLst>
            </c:dLbl>
            <c:dLbl>
              <c:idx val="15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9F-14D2-48A2-ADF9-EA553ACC2417}"/>
                </c:ext>
              </c:extLst>
            </c:dLbl>
            <c:dLbl>
              <c:idx val="15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0-14D2-48A2-ADF9-EA553ACC2417}"/>
                </c:ext>
              </c:extLst>
            </c:dLbl>
            <c:dLbl>
              <c:idx val="15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1-14D2-48A2-ADF9-EA553ACC2417}"/>
                </c:ext>
              </c:extLst>
            </c:dLbl>
            <c:dLbl>
              <c:idx val="15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2-14D2-48A2-ADF9-EA553ACC2417}"/>
                </c:ext>
              </c:extLst>
            </c:dLbl>
            <c:dLbl>
              <c:idx val="15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3-14D2-48A2-ADF9-EA553ACC2417}"/>
                </c:ext>
              </c:extLst>
            </c:dLbl>
            <c:dLbl>
              <c:idx val="15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4-14D2-48A2-ADF9-EA553ACC2417}"/>
                </c:ext>
              </c:extLst>
            </c:dLbl>
            <c:dLbl>
              <c:idx val="15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5-14D2-48A2-ADF9-EA553ACC2417}"/>
                </c:ext>
              </c:extLst>
            </c:dLbl>
            <c:dLbl>
              <c:idx val="15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6-14D2-48A2-ADF9-EA553ACC2417}"/>
                </c:ext>
              </c:extLst>
            </c:dLbl>
            <c:dLbl>
              <c:idx val="15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7-14D2-48A2-ADF9-EA553ACC2417}"/>
                </c:ext>
              </c:extLst>
            </c:dLbl>
            <c:dLbl>
              <c:idx val="16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8-14D2-48A2-ADF9-EA553ACC2417}"/>
                </c:ext>
              </c:extLst>
            </c:dLbl>
            <c:dLbl>
              <c:idx val="16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9-14D2-48A2-ADF9-EA553ACC2417}"/>
                </c:ext>
              </c:extLst>
            </c:dLbl>
            <c:dLbl>
              <c:idx val="16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A-14D2-48A2-ADF9-EA553ACC2417}"/>
                </c:ext>
              </c:extLst>
            </c:dLbl>
            <c:dLbl>
              <c:idx val="16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B-14D2-48A2-ADF9-EA553ACC2417}"/>
                </c:ext>
              </c:extLst>
            </c:dLbl>
            <c:dLbl>
              <c:idx val="16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C-14D2-48A2-ADF9-EA553ACC2417}"/>
                </c:ext>
              </c:extLst>
            </c:dLbl>
            <c:dLbl>
              <c:idx val="16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D-14D2-48A2-ADF9-EA553ACC2417}"/>
                </c:ext>
              </c:extLst>
            </c:dLbl>
            <c:dLbl>
              <c:idx val="16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E-14D2-48A2-ADF9-EA553ACC2417}"/>
                </c:ext>
              </c:extLst>
            </c:dLbl>
            <c:dLbl>
              <c:idx val="16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AF-14D2-48A2-ADF9-EA553ACC2417}"/>
                </c:ext>
              </c:extLst>
            </c:dLbl>
            <c:dLbl>
              <c:idx val="16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0-14D2-48A2-ADF9-EA553ACC2417}"/>
                </c:ext>
              </c:extLst>
            </c:dLbl>
            <c:dLbl>
              <c:idx val="16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1-14D2-48A2-ADF9-EA553ACC241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mn-lt"/>
                    <a:ea typeface="+mn-ea"/>
                    <a:cs typeface="+mn-cs"/>
                  </a:defRPr>
                </a:pPr>
                <a:endParaRPr lang="es-ES"/>
              </a:p>
            </c:txPr>
            <c:dLblPos val="b"/>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xVal>
            <c:numRef>
              <c:f>'Categoría A'!$O$8:$O$177</c:f>
              <c:numCache>
                <c:formatCode>General</c:formatCode>
                <c:ptCount val="170"/>
                <c:pt idx="0">
                  <c:v>#N/A</c:v>
                </c:pt>
                <c:pt idx="1">
                  <c:v>#N/A</c:v>
                </c:pt>
                <c:pt idx="2">
                  <c:v>#N/A</c:v>
                </c:pt>
                <c:pt idx="3">
                  <c:v>#N/A</c:v>
                </c:pt>
                <c:pt idx="4">
                  <c:v>#N/A</c:v>
                </c:pt>
                <c:pt idx="5">
                  <c:v>#N/A</c:v>
                </c:pt>
                <c:pt idx="6">
                  <c:v>#N/A</c:v>
                </c:pt>
                <c:pt idx="7">
                  <c:v>-1500</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numCache>
            </c:numRef>
          </c:xVal>
          <c:yVal>
            <c:numRef>
              <c:f>'Categoría A'!$C$8:$C$177</c:f>
              <c:numCache>
                <c:formatCode>0</c:formatCode>
                <c:ptCount val="170"/>
                <c:pt idx="0">
                  <c:v>1000</c:v>
                </c:pt>
                <c:pt idx="1">
                  <c:v>400</c:v>
                </c:pt>
                <c:pt idx="2">
                  <c:v>1700</c:v>
                </c:pt>
                <c:pt idx="3">
                  <c:v>1250</c:v>
                </c:pt>
                <c:pt idx="4">
                  <c:v>100</c:v>
                </c:pt>
                <c:pt idx="5">
                  <c:v>600</c:v>
                </c:pt>
                <c:pt idx="6">
                  <c:v>1000</c:v>
                </c:pt>
                <c:pt idx="7">
                  <c:v>1500</c:v>
                </c:pt>
                <c:pt idx="8">
                  <c:v>250</c:v>
                </c:pt>
                <c:pt idx="9">
                  <c:v>350</c:v>
                </c:pt>
                <c:pt idx="10">
                  <c:v>300</c:v>
                </c:pt>
                <c:pt idx="11">
                  <c:v>100</c:v>
                </c:pt>
                <c:pt idx="12">
                  <c:v>135</c:v>
                </c:pt>
              </c:numCache>
            </c:numRef>
          </c:yVal>
          <c:smooth val="0"/>
          <c:extLst>
            <c:ext xmlns:c15="http://schemas.microsoft.com/office/drawing/2012/chart" uri="{02D57815-91ED-43cb-92C2-25804820EDAC}">
              <c15:datalabelsRange>
                <c15:f>'Categoría A'!$B$8:$B$177</c15:f>
                <c15:dlblRangeCache>
                  <c:ptCount val="170"/>
                  <c:pt idx="0">
                    <c:v>Producto A</c:v>
                  </c:pt>
                  <c:pt idx="1">
                    <c:v>Producto B</c:v>
                  </c:pt>
                  <c:pt idx="2">
                    <c:v>Producto C</c:v>
                  </c:pt>
                  <c:pt idx="3">
                    <c:v>Producto D</c:v>
                  </c:pt>
                  <c:pt idx="4">
                    <c:v>Producto E</c:v>
                  </c:pt>
                  <c:pt idx="5">
                    <c:v>Producto F</c:v>
                  </c:pt>
                  <c:pt idx="6">
                    <c:v>Producto G</c:v>
                  </c:pt>
                  <c:pt idx="7">
                    <c:v>Producto H</c:v>
                  </c:pt>
                  <c:pt idx="8">
                    <c:v>Producto I</c:v>
                  </c:pt>
                  <c:pt idx="9">
                    <c:v>Producto J</c:v>
                  </c:pt>
                  <c:pt idx="10">
                    <c:v>Producto K</c:v>
                  </c:pt>
                  <c:pt idx="11">
                    <c:v>Producto H</c:v>
                  </c:pt>
                  <c:pt idx="12">
                    <c:v>Producto I</c:v>
                  </c:pt>
                </c15:dlblRangeCache>
              </c15:datalabelsRange>
            </c:ext>
            <c:ext xmlns:c16="http://schemas.microsoft.com/office/drawing/2014/chart" uri="{C3380CC4-5D6E-409C-BE32-E72D297353CC}">
              <c16:uniqueId val="{00000356-14D2-48A2-ADF9-EA553ACC2417}"/>
            </c:ext>
          </c:extLst>
        </c:ser>
        <c:ser>
          <c:idx val="2"/>
          <c:order val="2"/>
          <c:tx>
            <c:strRef>
              <c:f>'Categoría A'!$P$7</c:f>
              <c:strCache>
                <c:ptCount val="1"/>
                <c:pt idx="0">
                  <c:v>Puzzle</c:v>
                </c:pt>
              </c:strCache>
            </c:strRef>
          </c:tx>
          <c:spPr>
            <a:ln w="25400" cap="rnd">
              <a:noFill/>
              <a:round/>
            </a:ln>
            <a:effectLst/>
          </c:spPr>
          <c:marker>
            <c:symbol val="triangle"/>
            <c:size val="6"/>
            <c:spPr>
              <a:solidFill>
                <a:schemeClr val="accent6"/>
              </a:solidFill>
              <a:ln w="9525">
                <a:solidFill>
                  <a:schemeClr val="accent6"/>
                </a:solidFill>
                <a:round/>
              </a:ln>
              <a:effectLst/>
            </c:spPr>
          </c:marker>
          <c:dLbls>
            <c:dLbl>
              <c:idx val="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2-14D2-48A2-ADF9-EA553ACC2417}"/>
                </c:ext>
              </c:extLst>
            </c:dLbl>
            <c:dLbl>
              <c:idx val="1"/>
              <c:tx>
                <c:rich>
                  <a:bodyPr/>
                  <a:lstStyle/>
                  <a:p>
                    <a:fld id="{6C9CCDAF-A9CC-4890-BD0B-A0E2CF4D7C58}" type="CELLRANGE">
                      <a:rPr lang="en-US"/>
                      <a:pPr/>
                      <a:t>[CELLRANGE]</a:t>
                    </a:fld>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4B3-14D2-48A2-ADF9-EA553ACC2417}"/>
                </c:ext>
              </c:extLst>
            </c:dLbl>
            <c:dLbl>
              <c:idx val="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4-14D2-48A2-ADF9-EA553ACC2417}"/>
                </c:ext>
              </c:extLst>
            </c:dLbl>
            <c:dLbl>
              <c:idx val="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5-14D2-48A2-ADF9-EA553ACC2417}"/>
                </c:ext>
              </c:extLst>
            </c:dLbl>
            <c:dLbl>
              <c:idx val="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6-14D2-48A2-ADF9-EA553ACC2417}"/>
                </c:ext>
              </c:extLst>
            </c:dLbl>
            <c:dLbl>
              <c:idx val="5"/>
              <c:tx>
                <c:rich>
                  <a:bodyPr/>
                  <a:lstStyle/>
                  <a:p>
                    <a:fld id="{B7426F63-418E-4CD1-A8B6-6E5FE776FC67}" type="CELLRANGE">
                      <a:rPr lang="en-US"/>
                      <a:pPr/>
                      <a:t>[CELLRANGE]</a:t>
                    </a:fld>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35A-14D2-48A2-ADF9-EA553ACC2417}"/>
                </c:ext>
              </c:extLst>
            </c:dLbl>
            <c:dLbl>
              <c:idx val="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7-14D2-48A2-ADF9-EA553ACC2417}"/>
                </c:ext>
              </c:extLst>
            </c:dLbl>
            <c:dLbl>
              <c:idx val="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8-14D2-48A2-ADF9-EA553ACC2417}"/>
                </c:ext>
              </c:extLst>
            </c:dLbl>
            <c:dLbl>
              <c:idx val="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9-14D2-48A2-ADF9-EA553ACC2417}"/>
                </c:ext>
              </c:extLst>
            </c:dLbl>
            <c:dLbl>
              <c:idx val="9"/>
              <c:tx>
                <c:rich>
                  <a:bodyPr/>
                  <a:lstStyle/>
                  <a:p>
                    <a:fld id="{DEE7DB5B-37BB-4E62-B4A8-48B844B4229F}" type="CELLRANGE">
                      <a:rPr lang="en-US"/>
                      <a:pPr/>
                      <a:t>[CELLRANGE]</a:t>
                    </a:fld>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359-14D2-48A2-ADF9-EA553ACC2417}"/>
                </c:ext>
              </c:extLst>
            </c:dLbl>
            <c:dLbl>
              <c:idx val="10"/>
              <c:tx>
                <c:rich>
                  <a:bodyPr/>
                  <a:lstStyle/>
                  <a:p>
                    <a:fld id="{5AACF215-718A-48A3-97D4-47BA358A85CC}" type="CELLRANGE">
                      <a:rPr lang="en-US"/>
                      <a:pPr/>
                      <a:t>[CELLRANGE]</a:t>
                    </a:fld>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35B-14D2-48A2-ADF9-EA553ACC2417}"/>
                </c:ext>
              </c:extLst>
            </c:dLbl>
            <c:dLbl>
              <c:idx val="1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A-14D2-48A2-ADF9-EA553ACC2417}"/>
                </c:ext>
              </c:extLst>
            </c:dLbl>
            <c:dLbl>
              <c:idx val="1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B-14D2-48A2-ADF9-EA553ACC2417}"/>
                </c:ext>
              </c:extLst>
            </c:dLbl>
            <c:dLbl>
              <c:idx val="1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C-14D2-48A2-ADF9-EA553ACC2417}"/>
                </c:ext>
              </c:extLst>
            </c:dLbl>
            <c:dLbl>
              <c:idx val="1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D-14D2-48A2-ADF9-EA553ACC2417}"/>
                </c:ext>
              </c:extLst>
            </c:dLbl>
            <c:dLbl>
              <c:idx val="1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E-14D2-48A2-ADF9-EA553ACC2417}"/>
                </c:ext>
              </c:extLst>
            </c:dLbl>
            <c:dLbl>
              <c:idx val="1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BF-14D2-48A2-ADF9-EA553ACC2417}"/>
                </c:ext>
              </c:extLst>
            </c:dLbl>
            <c:dLbl>
              <c:idx val="1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0-14D2-48A2-ADF9-EA553ACC2417}"/>
                </c:ext>
              </c:extLst>
            </c:dLbl>
            <c:dLbl>
              <c:idx val="1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1-14D2-48A2-ADF9-EA553ACC2417}"/>
                </c:ext>
              </c:extLst>
            </c:dLbl>
            <c:dLbl>
              <c:idx val="1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2-14D2-48A2-ADF9-EA553ACC2417}"/>
                </c:ext>
              </c:extLst>
            </c:dLbl>
            <c:dLbl>
              <c:idx val="2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3-14D2-48A2-ADF9-EA553ACC2417}"/>
                </c:ext>
              </c:extLst>
            </c:dLbl>
            <c:dLbl>
              <c:idx val="2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4-14D2-48A2-ADF9-EA553ACC2417}"/>
                </c:ext>
              </c:extLst>
            </c:dLbl>
            <c:dLbl>
              <c:idx val="2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5-14D2-48A2-ADF9-EA553ACC2417}"/>
                </c:ext>
              </c:extLst>
            </c:dLbl>
            <c:dLbl>
              <c:idx val="2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6-14D2-48A2-ADF9-EA553ACC2417}"/>
                </c:ext>
              </c:extLst>
            </c:dLbl>
            <c:dLbl>
              <c:idx val="2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7-14D2-48A2-ADF9-EA553ACC2417}"/>
                </c:ext>
              </c:extLst>
            </c:dLbl>
            <c:dLbl>
              <c:idx val="2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8-14D2-48A2-ADF9-EA553ACC2417}"/>
                </c:ext>
              </c:extLst>
            </c:dLbl>
            <c:dLbl>
              <c:idx val="2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9-14D2-48A2-ADF9-EA553ACC2417}"/>
                </c:ext>
              </c:extLst>
            </c:dLbl>
            <c:dLbl>
              <c:idx val="2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A-14D2-48A2-ADF9-EA553ACC2417}"/>
                </c:ext>
              </c:extLst>
            </c:dLbl>
            <c:dLbl>
              <c:idx val="2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B-14D2-48A2-ADF9-EA553ACC2417}"/>
                </c:ext>
              </c:extLst>
            </c:dLbl>
            <c:dLbl>
              <c:idx val="2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C-14D2-48A2-ADF9-EA553ACC2417}"/>
                </c:ext>
              </c:extLst>
            </c:dLbl>
            <c:dLbl>
              <c:idx val="3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D-14D2-48A2-ADF9-EA553ACC2417}"/>
                </c:ext>
              </c:extLst>
            </c:dLbl>
            <c:dLbl>
              <c:idx val="3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E-14D2-48A2-ADF9-EA553ACC2417}"/>
                </c:ext>
              </c:extLst>
            </c:dLbl>
            <c:dLbl>
              <c:idx val="3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CF-14D2-48A2-ADF9-EA553ACC2417}"/>
                </c:ext>
              </c:extLst>
            </c:dLbl>
            <c:dLbl>
              <c:idx val="3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0-14D2-48A2-ADF9-EA553ACC2417}"/>
                </c:ext>
              </c:extLst>
            </c:dLbl>
            <c:dLbl>
              <c:idx val="3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1-14D2-48A2-ADF9-EA553ACC2417}"/>
                </c:ext>
              </c:extLst>
            </c:dLbl>
            <c:dLbl>
              <c:idx val="3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2-14D2-48A2-ADF9-EA553ACC2417}"/>
                </c:ext>
              </c:extLst>
            </c:dLbl>
            <c:dLbl>
              <c:idx val="3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3-14D2-48A2-ADF9-EA553ACC2417}"/>
                </c:ext>
              </c:extLst>
            </c:dLbl>
            <c:dLbl>
              <c:idx val="3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4-14D2-48A2-ADF9-EA553ACC2417}"/>
                </c:ext>
              </c:extLst>
            </c:dLbl>
            <c:dLbl>
              <c:idx val="3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5-14D2-48A2-ADF9-EA553ACC2417}"/>
                </c:ext>
              </c:extLst>
            </c:dLbl>
            <c:dLbl>
              <c:idx val="3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6-14D2-48A2-ADF9-EA553ACC2417}"/>
                </c:ext>
              </c:extLst>
            </c:dLbl>
            <c:dLbl>
              <c:idx val="4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7-14D2-48A2-ADF9-EA553ACC2417}"/>
                </c:ext>
              </c:extLst>
            </c:dLbl>
            <c:dLbl>
              <c:idx val="4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8-14D2-48A2-ADF9-EA553ACC2417}"/>
                </c:ext>
              </c:extLst>
            </c:dLbl>
            <c:dLbl>
              <c:idx val="4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9-14D2-48A2-ADF9-EA553ACC2417}"/>
                </c:ext>
              </c:extLst>
            </c:dLbl>
            <c:dLbl>
              <c:idx val="4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A-14D2-48A2-ADF9-EA553ACC2417}"/>
                </c:ext>
              </c:extLst>
            </c:dLbl>
            <c:dLbl>
              <c:idx val="4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B-14D2-48A2-ADF9-EA553ACC2417}"/>
                </c:ext>
              </c:extLst>
            </c:dLbl>
            <c:dLbl>
              <c:idx val="4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C-14D2-48A2-ADF9-EA553ACC2417}"/>
                </c:ext>
              </c:extLst>
            </c:dLbl>
            <c:dLbl>
              <c:idx val="4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D-14D2-48A2-ADF9-EA553ACC2417}"/>
                </c:ext>
              </c:extLst>
            </c:dLbl>
            <c:dLbl>
              <c:idx val="4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E-14D2-48A2-ADF9-EA553ACC2417}"/>
                </c:ext>
              </c:extLst>
            </c:dLbl>
            <c:dLbl>
              <c:idx val="4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DF-14D2-48A2-ADF9-EA553ACC2417}"/>
                </c:ext>
              </c:extLst>
            </c:dLbl>
            <c:dLbl>
              <c:idx val="4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0-14D2-48A2-ADF9-EA553ACC2417}"/>
                </c:ext>
              </c:extLst>
            </c:dLbl>
            <c:dLbl>
              <c:idx val="5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1-14D2-48A2-ADF9-EA553ACC2417}"/>
                </c:ext>
              </c:extLst>
            </c:dLbl>
            <c:dLbl>
              <c:idx val="5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2-14D2-48A2-ADF9-EA553ACC2417}"/>
                </c:ext>
              </c:extLst>
            </c:dLbl>
            <c:dLbl>
              <c:idx val="5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3-14D2-48A2-ADF9-EA553ACC2417}"/>
                </c:ext>
              </c:extLst>
            </c:dLbl>
            <c:dLbl>
              <c:idx val="5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4-14D2-48A2-ADF9-EA553ACC2417}"/>
                </c:ext>
              </c:extLst>
            </c:dLbl>
            <c:dLbl>
              <c:idx val="5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5-14D2-48A2-ADF9-EA553ACC2417}"/>
                </c:ext>
              </c:extLst>
            </c:dLbl>
            <c:dLbl>
              <c:idx val="5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6-14D2-48A2-ADF9-EA553ACC2417}"/>
                </c:ext>
              </c:extLst>
            </c:dLbl>
            <c:dLbl>
              <c:idx val="5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7-14D2-48A2-ADF9-EA553ACC2417}"/>
                </c:ext>
              </c:extLst>
            </c:dLbl>
            <c:dLbl>
              <c:idx val="5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8-14D2-48A2-ADF9-EA553ACC2417}"/>
                </c:ext>
              </c:extLst>
            </c:dLbl>
            <c:dLbl>
              <c:idx val="5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9-14D2-48A2-ADF9-EA553ACC2417}"/>
                </c:ext>
              </c:extLst>
            </c:dLbl>
            <c:dLbl>
              <c:idx val="5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A-14D2-48A2-ADF9-EA553ACC2417}"/>
                </c:ext>
              </c:extLst>
            </c:dLbl>
            <c:dLbl>
              <c:idx val="6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B-14D2-48A2-ADF9-EA553ACC2417}"/>
                </c:ext>
              </c:extLst>
            </c:dLbl>
            <c:dLbl>
              <c:idx val="6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C-14D2-48A2-ADF9-EA553ACC2417}"/>
                </c:ext>
              </c:extLst>
            </c:dLbl>
            <c:dLbl>
              <c:idx val="6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D-14D2-48A2-ADF9-EA553ACC2417}"/>
                </c:ext>
              </c:extLst>
            </c:dLbl>
            <c:dLbl>
              <c:idx val="6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E-14D2-48A2-ADF9-EA553ACC2417}"/>
                </c:ext>
              </c:extLst>
            </c:dLbl>
            <c:dLbl>
              <c:idx val="6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EF-14D2-48A2-ADF9-EA553ACC2417}"/>
                </c:ext>
              </c:extLst>
            </c:dLbl>
            <c:dLbl>
              <c:idx val="6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0-14D2-48A2-ADF9-EA553ACC2417}"/>
                </c:ext>
              </c:extLst>
            </c:dLbl>
            <c:dLbl>
              <c:idx val="6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1-14D2-48A2-ADF9-EA553ACC2417}"/>
                </c:ext>
              </c:extLst>
            </c:dLbl>
            <c:dLbl>
              <c:idx val="6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2-14D2-48A2-ADF9-EA553ACC2417}"/>
                </c:ext>
              </c:extLst>
            </c:dLbl>
            <c:dLbl>
              <c:idx val="6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3-14D2-48A2-ADF9-EA553ACC2417}"/>
                </c:ext>
              </c:extLst>
            </c:dLbl>
            <c:dLbl>
              <c:idx val="6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4-14D2-48A2-ADF9-EA553ACC2417}"/>
                </c:ext>
              </c:extLst>
            </c:dLbl>
            <c:dLbl>
              <c:idx val="7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5-14D2-48A2-ADF9-EA553ACC2417}"/>
                </c:ext>
              </c:extLst>
            </c:dLbl>
            <c:dLbl>
              <c:idx val="7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6-14D2-48A2-ADF9-EA553ACC2417}"/>
                </c:ext>
              </c:extLst>
            </c:dLbl>
            <c:dLbl>
              <c:idx val="7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7-14D2-48A2-ADF9-EA553ACC2417}"/>
                </c:ext>
              </c:extLst>
            </c:dLbl>
            <c:dLbl>
              <c:idx val="7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8-14D2-48A2-ADF9-EA553ACC2417}"/>
                </c:ext>
              </c:extLst>
            </c:dLbl>
            <c:dLbl>
              <c:idx val="7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9-14D2-48A2-ADF9-EA553ACC2417}"/>
                </c:ext>
              </c:extLst>
            </c:dLbl>
            <c:dLbl>
              <c:idx val="7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A-14D2-48A2-ADF9-EA553ACC2417}"/>
                </c:ext>
              </c:extLst>
            </c:dLbl>
            <c:dLbl>
              <c:idx val="7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B-14D2-48A2-ADF9-EA553ACC2417}"/>
                </c:ext>
              </c:extLst>
            </c:dLbl>
            <c:dLbl>
              <c:idx val="7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C-14D2-48A2-ADF9-EA553ACC2417}"/>
                </c:ext>
              </c:extLst>
            </c:dLbl>
            <c:dLbl>
              <c:idx val="7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D-14D2-48A2-ADF9-EA553ACC2417}"/>
                </c:ext>
              </c:extLst>
            </c:dLbl>
            <c:dLbl>
              <c:idx val="7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E-14D2-48A2-ADF9-EA553ACC2417}"/>
                </c:ext>
              </c:extLst>
            </c:dLbl>
            <c:dLbl>
              <c:idx val="8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4FF-14D2-48A2-ADF9-EA553ACC2417}"/>
                </c:ext>
              </c:extLst>
            </c:dLbl>
            <c:dLbl>
              <c:idx val="8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0-14D2-48A2-ADF9-EA553ACC2417}"/>
                </c:ext>
              </c:extLst>
            </c:dLbl>
            <c:dLbl>
              <c:idx val="8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1-14D2-48A2-ADF9-EA553ACC2417}"/>
                </c:ext>
              </c:extLst>
            </c:dLbl>
            <c:dLbl>
              <c:idx val="8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2-14D2-48A2-ADF9-EA553ACC2417}"/>
                </c:ext>
              </c:extLst>
            </c:dLbl>
            <c:dLbl>
              <c:idx val="8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3-14D2-48A2-ADF9-EA553ACC2417}"/>
                </c:ext>
              </c:extLst>
            </c:dLbl>
            <c:dLbl>
              <c:idx val="8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4-14D2-48A2-ADF9-EA553ACC2417}"/>
                </c:ext>
              </c:extLst>
            </c:dLbl>
            <c:dLbl>
              <c:idx val="8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5-14D2-48A2-ADF9-EA553ACC2417}"/>
                </c:ext>
              </c:extLst>
            </c:dLbl>
            <c:dLbl>
              <c:idx val="8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6-14D2-48A2-ADF9-EA553ACC2417}"/>
                </c:ext>
              </c:extLst>
            </c:dLbl>
            <c:dLbl>
              <c:idx val="8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7-14D2-48A2-ADF9-EA553ACC2417}"/>
                </c:ext>
              </c:extLst>
            </c:dLbl>
            <c:dLbl>
              <c:idx val="8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8-14D2-48A2-ADF9-EA553ACC2417}"/>
                </c:ext>
              </c:extLst>
            </c:dLbl>
            <c:dLbl>
              <c:idx val="9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9-14D2-48A2-ADF9-EA553ACC2417}"/>
                </c:ext>
              </c:extLst>
            </c:dLbl>
            <c:dLbl>
              <c:idx val="9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A-14D2-48A2-ADF9-EA553ACC2417}"/>
                </c:ext>
              </c:extLst>
            </c:dLbl>
            <c:dLbl>
              <c:idx val="9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B-14D2-48A2-ADF9-EA553ACC2417}"/>
                </c:ext>
              </c:extLst>
            </c:dLbl>
            <c:dLbl>
              <c:idx val="9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C-14D2-48A2-ADF9-EA553ACC2417}"/>
                </c:ext>
              </c:extLst>
            </c:dLbl>
            <c:dLbl>
              <c:idx val="9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D-14D2-48A2-ADF9-EA553ACC2417}"/>
                </c:ext>
              </c:extLst>
            </c:dLbl>
            <c:dLbl>
              <c:idx val="9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E-14D2-48A2-ADF9-EA553ACC2417}"/>
                </c:ext>
              </c:extLst>
            </c:dLbl>
            <c:dLbl>
              <c:idx val="9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0F-14D2-48A2-ADF9-EA553ACC2417}"/>
                </c:ext>
              </c:extLst>
            </c:dLbl>
            <c:dLbl>
              <c:idx val="9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0-14D2-48A2-ADF9-EA553ACC2417}"/>
                </c:ext>
              </c:extLst>
            </c:dLbl>
            <c:dLbl>
              <c:idx val="9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1-14D2-48A2-ADF9-EA553ACC2417}"/>
                </c:ext>
              </c:extLst>
            </c:dLbl>
            <c:dLbl>
              <c:idx val="9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2-14D2-48A2-ADF9-EA553ACC2417}"/>
                </c:ext>
              </c:extLst>
            </c:dLbl>
            <c:dLbl>
              <c:idx val="10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3-14D2-48A2-ADF9-EA553ACC2417}"/>
                </c:ext>
              </c:extLst>
            </c:dLbl>
            <c:dLbl>
              <c:idx val="10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4-14D2-48A2-ADF9-EA553ACC2417}"/>
                </c:ext>
              </c:extLst>
            </c:dLbl>
            <c:dLbl>
              <c:idx val="10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5-14D2-48A2-ADF9-EA553ACC2417}"/>
                </c:ext>
              </c:extLst>
            </c:dLbl>
            <c:dLbl>
              <c:idx val="10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6-14D2-48A2-ADF9-EA553ACC2417}"/>
                </c:ext>
              </c:extLst>
            </c:dLbl>
            <c:dLbl>
              <c:idx val="10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7-14D2-48A2-ADF9-EA553ACC2417}"/>
                </c:ext>
              </c:extLst>
            </c:dLbl>
            <c:dLbl>
              <c:idx val="10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8-14D2-48A2-ADF9-EA553ACC2417}"/>
                </c:ext>
              </c:extLst>
            </c:dLbl>
            <c:dLbl>
              <c:idx val="10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9-14D2-48A2-ADF9-EA553ACC2417}"/>
                </c:ext>
              </c:extLst>
            </c:dLbl>
            <c:dLbl>
              <c:idx val="10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A-14D2-48A2-ADF9-EA553ACC2417}"/>
                </c:ext>
              </c:extLst>
            </c:dLbl>
            <c:dLbl>
              <c:idx val="10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B-14D2-48A2-ADF9-EA553ACC2417}"/>
                </c:ext>
              </c:extLst>
            </c:dLbl>
            <c:dLbl>
              <c:idx val="10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C-14D2-48A2-ADF9-EA553ACC2417}"/>
                </c:ext>
              </c:extLst>
            </c:dLbl>
            <c:dLbl>
              <c:idx val="11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D-14D2-48A2-ADF9-EA553ACC2417}"/>
                </c:ext>
              </c:extLst>
            </c:dLbl>
            <c:dLbl>
              <c:idx val="11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E-14D2-48A2-ADF9-EA553ACC2417}"/>
                </c:ext>
              </c:extLst>
            </c:dLbl>
            <c:dLbl>
              <c:idx val="11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1F-14D2-48A2-ADF9-EA553ACC2417}"/>
                </c:ext>
              </c:extLst>
            </c:dLbl>
            <c:dLbl>
              <c:idx val="11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0-14D2-48A2-ADF9-EA553ACC2417}"/>
                </c:ext>
              </c:extLst>
            </c:dLbl>
            <c:dLbl>
              <c:idx val="11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1-14D2-48A2-ADF9-EA553ACC2417}"/>
                </c:ext>
              </c:extLst>
            </c:dLbl>
            <c:dLbl>
              <c:idx val="11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2-14D2-48A2-ADF9-EA553ACC2417}"/>
                </c:ext>
              </c:extLst>
            </c:dLbl>
            <c:dLbl>
              <c:idx val="11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3-14D2-48A2-ADF9-EA553ACC2417}"/>
                </c:ext>
              </c:extLst>
            </c:dLbl>
            <c:dLbl>
              <c:idx val="11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4-14D2-48A2-ADF9-EA553ACC2417}"/>
                </c:ext>
              </c:extLst>
            </c:dLbl>
            <c:dLbl>
              <c:idx val="11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5-14D2-48A2-ADF9-EA553ACC2417}"/>
                </c:ext>
              </c:extLst>
            </c:dLbl>
            <c:dLbl>
              <c:idx val="11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6-14D2-48A2-ADF9-EA553ACC2417}"/>
                </c:ext>
              </c:extLst>
            </c:dLbl>
            <c:dLbl>
              <c:idx val="12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7-14D2-48A2-ADF9-EA553ACC2417}"/>
                </c:ext>
              </c:extLst>
            </c:dLbl>
            <c:dLbl>
              <c:idx val="12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8-14D2-48A2-ADF9-EA553ACC2417}"/>
                </c:ext>
              </c:extLst>
            </c:dLbl>
            <c:dLbl>
              <c:idx val="12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9-14D2-48A2-ADF9-EA553ACC2417}"/>
                </c:ext>
              </c:extLst>
            </c:dLbl>
            <c:dLbl>
              <c:idx val="12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A-14D2-48A2-ADF9-EA553ACC2417}"/>
                </c:ext>
              </c:extLst>
            </c:dLbl>
            <c:dLbl>
              <c:idx val="12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B-14D2-48A2-ADF9-EA553ACC2417}"/>
                </c:ext>
              </c:extLst>
            </c:dLbl>
            <c:dLbl>
              <c:idx val="12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C-14D2-48A2-ADF9-EA553ACC2417}"/>
                </c:ext>
              </c:extLst>
            </c:dLbl>
            <c:dLbl>
              <c:idx val="12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D-14D2-48A2-ADF9-EA553ACC2417}"/>
                </c:ext>
              </c:extLst>
            </c:dLbl>
            <c:dLbl>
              <c:idx val="12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E-14D2-48A2-ADF9-EA553ACC2417}"/>
                </c:ext>
              </c:extLst>
            </c:dLbl>
            <c:dLbl>
              <c:idx val="12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2F-14D2-48A2-ADF9-EA553ACC2417}"/>
                </c:ext>
              </c:extLst>
            </c:dLbl>
            <c:dLbl>
              <c:idx val="12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0-14D2-48A2-ADF9-EA553ACC2417}"/>
                </c:ext>
              </c:extLst>
            </c:dLbl>
            <c:dLbl>
              <c:idx val="13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1-14D2-48A2-ADF9-EA553ACC2417}"/>
                </c:ext>
              </c:extLst>
            </c:dLbl>
            <c:dLbl>
              <c:idx val="13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2-14D2-48A2-ADF9-EA553ACC2417}"/>
                </c:ext>
              </c:extLst>
            </c:dLbl>
            <c:dLbl>
              <c:idx val="13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3-14D2-48A2-ADF9-EA553ACC2417}"/>
                </c:ext>
              </c:extLst>
            </c:dLbl>
            <c:dLbl>
              <c:idx val="13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4-14D2-48A2-ADF9-EA553ACC2417}"/>
                </c:ext>
              </c:extLst>
            </c:dLbl>
            <c:dLbl>
              <c:idx val="13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5-14D2-48A2-ADF9-EA553ACC2417}"/>
                </c:ext>
              </c:extLst>
            </c:dLbl>
            <c:dLbl>
              <c:idx val="13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6-14D2-48A2-ADF9-EA553ACC2417}"/>
                </c:ext>
              </c:extLst>
            </c:dLbl>
            <c:dLbl>
              <c:idx val="13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7-14D2-48A2-ADF9-EA553ACC2417}"/>
                </c:ext>
              </c:extLst>
            </c:dLbl>
            <c:dLbl>
              <c:idx val="13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8-14D2-48A2-ADF9-EA553ACC2417}"/>
                </c:ext>
              </c:extLst>
            </c:dLbl>
            <c:dLbl>
              <c:idx val="13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9-14D2-48A2-ADF9-EA553ACC2417}"/>
                </c:ext>
              </c:extLst>
            </c:dLbl>
            <c:dLbl>
              <c:idx val="13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A-14D2-48A2-ADF9-EA553ACC2417}"/>
                </c:ext>
              </c:extLst>
            </c:dLbl>
            <c:dLbl>
              <c:idx val="14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B-14D2-48A2-ADF9-EA553ACC2417}"/>
                </c:ext>
              </c:extLst>
            </c:dLbl>
            <c:dLbl>
              <c:idx val="14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C-14D2-48A2-ADF9-EA553ACC2417}"/>
                </c:ext>
              </c:extLst>
            </c:dLbl>
            <c:dLbl>
              <c:idx val="14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D-14D2-48A2-ADF9-EA553ACC2417}"/>
                </c:ext>
              </c:extLst>
            </c:dLbl>
            <c:dLbl>
              <c:idx val="14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E-14D2-48A2-ADF9-EA553ACC2417}"/>
                </c:ext>
              </c:extLst>
            </c:dLbl>
            <c:dLbl>
              <c:idx val="14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3F-14D2-48A2-ADF9-EA553ACC2417}"/>
                </c:ext>
              </c:extLst>
            </c:dLbl>
            <c:dLbl>
              <c:idx val="14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0-14D2-48A2-ADF9-EA553ACC2417}"/>
                </c:ext>
              </c:extLst>
            </c:dLbl>
            <c:dLbl>
              <c:idx val="14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1-14D2-48A2-ADF9-EA553ACC2417}"/>
                </c:ext>
              </c:extLst>
            </c:dLbl>
            <c:dLbl>
              <c:idx val="14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2-14D2-48A2-ADF9-EA553ACC2417}"/>
                </c:ext>
              </c:extLst>
            </c:dLbl>
            <c:dLbl>
              <c:idx val="14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3-14D2-48A2-ADF9-EA553ACC2417}"/>
                </c:ext>
              </c:extLst>
            </c:dLbl>
            <c:dLbl>
              <c:idx val="14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4-14D2-48A2-ADF9-EA553ACC2417}"/>
                </c:ext>
              </c:extLst>
            </c:dLbl>
            <c:dLbl>
              <c:idx val="15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5-14D2-48A2-ADF9-EA553ACC2417}"/>
                </c:ext>
              </c:extLst>
            </c:dLbl>
            <c:dLbl>
              <c:idx val="15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6-14D2-48A2-ADF9-EA553ACC2417}"/>
                </c:ext>
              </c:extLst>
            </c:dLbl>
            <c:dLbl>
              <c:idx val="15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7-14D2-48A2-ADF9-EA553ACC2417}"/>
                </c:ext>
              </c:extLst>
            </c:dLbl>
            <c:dLbl>
              <c:idx val="15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8-14D2-48A2-ADF9-EA553ACC2417}"/>
                </c:ext>
              </c:extLst>
            </c:dLbl>
            <c:dLbl>
              <c:idx val="15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9-14D2-48A2-ADF9-EA553ACC2417}"/>
                </c:ext>
              </c:extLst>
            </c:dLbl>
            <c:dLbl>
              <c:idx val="15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A-14D2-48A2-ADF9-EA553ACC2417}"/>
                </c:ext>
              </c:extLst>
            </c:dLbl>
            <c:dLbl>
              <c:idx val="15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B-14D2-48A2-ADF9-EA553ACC2417}"/>
                </c:ext>
              </c:extLst>
            </c:dLbl>
            <c:dLbl>
              <c:idx val="15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C-14D2-48A2-ADF9-EA553ACC2417}"/>
                </c:ext>
              </c:extLst>
            </c:dLbl>
            <c:dLbl>
              <c:idx val="15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D-14D2-48A2-ADF9-EA553ACC2417}"/>
                </c:ext>
              </c:extLst>
            </c:dLbl>
            <c:dLbl>
              <c:idx val="15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E-14D2-48A2-ADF9-EA553ACC2417}"/>
                </c:ext>
              </c:extLst>
            </c:dLbl>
            <c:dLbl>
              <c:idx val="160"/>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4F-14D2-48A2-ADF9-EA553ACC2417}"/>
                </c:ext>
              </c:extLst>
            </c:dLbl>
            <c:dLbl>
              <c:idx val="161"/>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50-14D2-48A2-ADF9-EA553ACC2417}"/>
                </c:ext>
              </c:extLst>
            </c:dLbl>
            <c:dLbl>
              <c:idx val="162"/>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51-14D2-48A2-ADF9-EA553ACC2417}"/>
                </c:ext>
              </c:extLst>
            </c:dLbl>
            <c:dLbl>
              <c:idx val="163"/>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52-14D2-48A2-ADF9-EA553ACC2417}"/>
                </c:ext>
              </c:extLst>
            </c:dLbl>
            <c:dLbl>
              <c:idx val="164"/>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53-14D2-48A2-ADF9-EA553ACC2417}"/>
                </c:ext>
              </c:extLst>
            </c:dLbl>
            <c:dLbl>
              <c:idx val="165"/>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54-14D2-48A2-ADF9-EA553ACC2417}"/>
                </c:ext>
              </c:extLst>
            </c:dLbl>
            <c:dLbl>
              <c:idx val="166"/>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55-14D2-48A2-ADF9-EA553ACC2417}"/>
                </c:ext>
              </c:extLst>
            </c:dLbl>
            <c:dLbl>
              <c:idx val="167"/>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56-14D2-48A2-ADF9-EA553ACC2417}"/>
                </c:ext>
              </c:extLst>
            </c:dLbl>
            <c:dLbl>
              <c:idx val="168"/>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57-14D2-48A2-ADF9-EA553ACC2417}"/>
                </c:ext>
              </c:extLst>
            </c:dLbl>
            <c:dLbl>
              <c:idx val="169"/>
              <c:tx>
                <c:rich>
                  <a:bodyPr/>
                  <a:lstStyle/>
                  <a:p>
                    <a:endParaRPr lang="es-ES"/>
                  </a:p>
                </c:rich>
              </c:tx>
              <c:dLblPos val="b"/>
              <c:showLegendKey val="0"/>
              <c:showVal val="0"/>
              <c:showCatName val="0"/>
              <c:showSerName val="0"/>
              <c:showPercent val="0"/>
              <c:showBubbleSize val="0"/>
              <c:separator>; </c:separator>
              <c:extLst>
                <c:ext xmlns:c15="http://schemas.microsoft.com/office/drawing/2012/chart" uri="{CE6537A1-D6FC-4f65-9D91-7224C49458BB}">
                  <c15:xForSave val="1"/>
                  <c15:showDataLabelsRange val="1"/>
                </c:ext>
                <c:ext xmlns:c16="http://schemas.microsoft.com/office/drawing/2014/chart" uri="{C3380CC4-5D6E-409C-BE32-E72D297353CC}">
                  <c16:uniqueId val="{00000558-14D2-48A2-ADF9-EA553ACC241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mn-lt"/>
                    <a:ea typeface="+mn-ea"/>
                    <a:cs typeface="+mn-cs"/>
                  </a:defRPr>
                </a:pPr>
                <a:endParaRPr lang="es-ES"/>
              </a:p>
            </c:txPr>
            <c:dLblPos val="b"/>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xVal>
            <c:numRef>
              <c:f>'Categoría A'!$P$8:$P$177</c:f>
              <c:numCache>
                <c:formatCode>General</c:formatCode>
                <c:ptCount val="170"/>
                <c:pt idx="0">
                  <c:v>#N/A</c:v>
                </c:pt>
                <c:pt idx="1">
                  <c:v>4800</c:v>
                </c:pt>
                <c:pt idx="2">
                  <c:v>#N/A</c:v>
                </c:pt>
                <c:pt idx="3">
                  <c:v>#N/A</c:v>
                </c:pt>
                <c:pt idx="4">
                  <c:v>#N/A</c:v>
                </c:pt>
                <c:pt idx="5">
                  <c:v>2700</c:v>
                </c:pt>
                <c:pt idx="6">
                  <c:v>#N/A</c:v>
                </c:pt>
                <c:pt idx="7">
                  <c:v>#N/A</c:v>
                </c:pt>
                <c:pt idx="8">
                  <c:v>#N/A</c:v>
                </c:pt>
                <c:pt idx="9">
                  <c:v>3150</c:v>
                </c:pt>
                <c:pt idx="10">
                  <c:v>3000</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numCache>
            </c:numRef>
          </c:xVal>
          <c:yVal>
            <c:numRef>
              <c:f>'Categoría A'!$C$8:$C$177</c:f>
              <c:numCache>
                <c:formatCode>0</c:formatCode>
                <c:ptCount val="170"/>
                <c:pt idx="0">
                  <c:v>1000</c:v>
                </c:pt>
                <c:pt idx="1">
                  <c:v>400</c:v>
                </c:pt>
                <c:pt idx="2">
                  <c:v>1700</c:v>
                </c:pt>
                <c:pt idx="3">
                  <c:v>1250</c:v>
                </c:pt>
                <c:pt idx="4">
                  <c:v>100</c:v>
                </c:pt>
                <c:pt idx="5">
                  <c:v>600</c:v>
                </c:pt>
                <c:pt idx="6">
                  <c:v>1000</c:v>
                </c:pt>
                <c:pt idx="7">
                  <c:v>1500</c:v>
                </c:pt>
                <c:pt idx="8">
                  <c:v>250</c:v>
                </c:pt>
                <c:pt idx="9">
                  <c:v>350</c:v>
                </c:pt>
                <c:pt idx="10">
                  <c:v>300</c:v>
                </c:pt>
                <c:pt idx="11">
                  <c:v>100</c:v>
                </c:pt>
                <c:pt idx="12">
                  <c:v>135</c:v>
                </c:pt>
              </c:numCache>
            </c:numRef>
          </c:yVal>
          <c:smooth val="0"/>
          <c:extLst>
            <c:ext xmlns:c15="http://schemas.microsoft.com/office/drawing/2012/chart" uri="{02D57815-91ED-43cb-92C2-25804820EDAC}">
              <c15:datalabelsRange>
                <c15:f>'Categoría A'!$B$8:$B$177</c15:f>
                <c15:dlblRangeCache>
                  <c:ptCount val="170"/>
                  <c:pt idx="0">
                    <c:v>Producto A</c:v>
                  </c:pt>
                  <c:pt idx="1">
                    <c:v>Producto B</c:v>
                  </c:pt>
                  <c:pt idx="2">
                    <c:v>Producto C</c:v>
                  </c:pt>
                  <c:pt idx="3">
                    <c:v>Producto D</c:v>
                  </c:pt>
                  <c:pt idx="4">
                    <c:v>Producto E</c:v>
                  </c:pt>
                  <c:pt idx="5">
                    <c:v>Producto F</c:v>
                  </c:pt>
                  <c:pt idx="6">
                    <c:v>Producto G</c:v>
                  </c:pt>
                  <c:pt idx="7">
                    <c:v>Producto H</c:v>
                  </c:pt>
                  <c:pt idx="8">
                    <c:v>Producto I</c:v>
                  </c:pt>
                  <c:pt idx="9">
                    <c:v>Producto J</c:v>
                  </c:pt>
                  <c:pt idx="10">
                    <c:v>Producto K</c:v>
                  </c:pt>
                  <c:pt idx="11">
                    <c:v>Producto H</c:v>
                  </c:pt>
                  <c:pt idx="12">
                    <c:v>Producto I</c:v>
                  </c:pt>
                </c15:dlblRangeCache>
              </c15:datalabelsRange>
            </c:ext>
            <c:ext xmlns:c16="http://schemas.microsoft.com/office/drawing/2014/chart" uri="{C3380CC4-5D6E-409C-BE32-E72D297353CC}">
              <c16:uniqueId val="{00000357-14D2-48A2-ADF9-EA553ACC2417}"/>
            </c:ext>
          </c:extLst>
        </c:ser>
        <c:ser>
          <c:idx val="3"/>
          <c:order val="3"/>
          <c:tx>
            <c:strRef>
              <c:f>'Categoría A'!$Q$7</c:f>
              <c:strCache>
                <c:ptCount val="1"/>
                <c:pt idx="0">
                  <c:v>Perro</c:v>
                </c:pt>
              </c:strCache>
            </c:strRef>
          </c:tx>
          <c:spPr>
            <a:ln w="25400" cap="rnd">
              <a:noFill/>
              <a:round/>
            </a:ln>
            <a:effectLst/>
          </c:spPr>
          <c:marker>
            <c:symbol val="x"/>
            <c:size val="6"/>
            <c:spPr>
              <a:noFill/>
              <a:ln w="9525">
                <a:solidFill>
                  <a:schemeClr val="accent2">
                    <a:lumMod val="60000"/>
                  </a:schemeClr>
                </a:solidFill>
                <a:round/>
              </a:ln>
              <a:effectLst/>
            </c:spPr>
          </c:marker>
          <c:dLbls>
            <c:dLbl>
              <c:idx val="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59-14D2-48A2-ADF9-EA553ACC2417}"/>
                </c:ext>
              </c:extLst>
            </c:dLbl>
            <c:dLbl>
              <c:idx val="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5A-14D2-48A2-ADF9-EA553ACC2417}"/>
                </c:ext>
              </c:extLst>
            </c:dLbl>
            <c:dLbl>
              <c:idx val="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5B-14D2-48A2-ADF9-EA553ACC2417}"/>
                </c:ext>
              </c:extLst>
            </c:dLbl>
            <c:dLbl>
              <c:idx val="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5C-14D2-48A2-ADF9-EA553ACC2417}"/>
                </c:ext>
              </c:extLst>
            </c:dLbl>
            <c:dLbl>
              <c:idx val="4"/>
              <c:tx>
                <c:rich>
                  <a:bodyPr/>
                  <a:lstStyle/>
                  <a:p>
                    <a:fld id="{146F18EB-C92F-484A-8851-B89F40F190AA}" type="CELLRANGE">
                      <a:rPr lang="es-ES"/>
                      <a:pPr/>
                      <a:t>[CELLRANGE]</a:t>
                    </a:fld>
                    <a:endParaRPr lang="es-E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55D-14D2-48A2-ADF9-EA553ACC2417}"/>
                </c:ext>
              </c:extLst>
            </c:dLbl>
            <c:dLbl>
              <c:idx val="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5E-14D2-48A2-ADF9-EA553ACC2417}"/>
                </c:ext>
              </c:extLst>
            </c:dLbl>
            <c:dLbl>
              <c:idx val="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5F-14D2-48A2-ADF9-EA553ACC2417}"/>
                </c:ext>
              </c:extLst>
            </c:dLbl>
            <c:dLbl>
              <c:idx val="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0-14D2-48A2-ADF9-EA553ACC2417}"/>
                </c:ext>
              </c:extLst>
            </c:dLbl>
            <c:dLbl>
              <c:idx val="8"/>
              <c:tx>
                <c:rich>
                  <a:bodyPr/>
                  <a:lstStyle/>
                  <a:p>
                    <a:fld id="{5E04D9FB-8963-4536-BF14-0E6F33B847D2}" type="CELLRANGE">
                      <a:rPr lang="es-ES"/>
                      <a:pPr/>
                      <a:t>[CELLRANGE]</a:t>
                    </a:fld>
                    <a:endParaRPr lang="es-E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35C-14D2-48A2-ADF9-EA553ACC2417}"/>
                </c:ext>
              </c:extLst>
            </c:dLbl>
            <c:dLbl>
              <c:idx val="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1-14D2-48A2-ADF9-EA553ACC2417}"/>
                </c:ext>
              </c:extLst>
            </c:dLbl>
            <c:dLbl>
              <c:idx val="1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2-14D2-48A2-ADF9-EA553ACC2417}"/>
                </c:ext>
              </c:extLst>
            </c:dLbl>
            <c:dLbl>
              <c:idx val="11"/>
              <c:layout>
                <c:manualLayout>
                  <c:x val="6.316708040113939E-3"/>
                  <c:y val="2.1736507222580474E-2"/>
                </c:manualLayout>
              </c:layout>
              <c:tx>
                <c:rich>
                  <a:bodyPr/>
                  <a:lstStyle/>
                  <a:p>
                    <a:fld id="{7A4F1078-3BD2-4F09-B242-E721493601BF}" type="CELLRANGE">
                      <a:rPr lang="en-US"/>
                      <a:pPr/>
                      <a:t>[CELLRANGE]</a:t>
                    </a:fld>
                    <a:endParaRPr lang="es-E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35D-14D2-48A2-ADF9-EA553ACC2417}"/>
                </c:ext>
              </c:extLst>
            </c:dLbl>
            <c:dLbl>
              <c:idx val="12"/>
              <c:tx>
                <c:rich>
                  <a:bodyPr/>
                  <a:lstStyle/>
                  <a:p>
                    <a:fld id="{C9639CFB-D0A9-4FA4-949D-8B338A4FB3BB}" type="CELLRANGE">
                      <a:rPr lang="es-ES"/>
                      <a:pPr/>
                      <a:t>[CELLRANGE]</a:t>
                    </a:fld>
                    <a:endParaRPr lang="es-E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563-14D2-48A2-ADF9-EA553ACC2417}"/>
                </c:ext>
              </c:extLst>
            </c:dLbl>
            <c:dLbl>
              <c:idx val="1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4-14D2-48A2-ADF9-EA553ACC2417}"/>
                </c:ext>
              </c:extLst>
            </c:dLbl>
            <c:dLbl>
              <c:idx val="1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5-14D2-48A2-ADF9-EA553ACC2417}"/>
                </c:ext>
              </c:extLst>
            </c:dLbl>
            <c:dLbl>
              <c:idx val="1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6-14D2-48A2-ADF9-EA553ACC2417}"/>
                </c:ext>
              </c:extLst>
            </c:dLbl>
            <c:dLbl>
              <c:idx val="1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7-14D2-48A2-ADF9-EA553ACC2417}"/>
                </c:ext>
              </c:extLst>
            </c:dLbl>
            <c:dLbl>
              <c:idx val="1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8-14D2-48A2-ADF9-EA553ACC2417}"/>
                </c:ext>
              </c:extLst>
            </c:dLbl>
            <c:dLbl>
              <c:idx val="1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9-14D2-48A2-ADF9-EA553ACC2417}"/>
                </c:ext>
              </c:extLst>
            </c:dLbl>
            <c:dLbl>
              <c:idx val="1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A-14D2-48A2-ADF9-EA553ACC2417}"/>
                </c:ext>
              </c:extLst>
            </c:dLbl>
            <c:dLbl>
              <c:idx val="2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B-14D2-48A2-ADF9-EA553ACC2417}"/>
                </c:ext>
              </c:extLst>
            </c:dLbl>
            <c:dLbl>
              <c:idx val="2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C-14D2-48A2-ADF9-EA553ACC2417}"/>
                </c:ext>
              </c:extLst>
            </c:dLbl>
            <c:dLbl>
              <c:idx val="2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D-14D2-48A2-ADF9-EA553ACC2417}"/>
                </c:ext>
              </c:extLst>
            </c:dLbl>
            <c:dLbl>
              <c:idx val="2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E-14D2-48A2-ADF9-EA553ACC2417}"/>
                </c:ext>
              </c:extLst>
            </c:dLbl>
            <c:dLbl>
              <c:idx val="2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6F-14D2-48A2-ADF9-EA553ACC2417}"/>
                </c:ext>
              </c:extLst>
            </c:dLbl>
            <c:dLbl>
              <c:idx val="2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0-14D2-48A2-ADF9-EA553ACC2417}"/>
                </c:ext>
              </c:extLst>
            </c:dLbl>
            <c:dLbl>
              <c:idx val="2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1-14D2-48A2-ADF9-EA553ACC2417}"/>
                </c:ext>
              </c:extLst>
            </c:dLbl>
            <c:dLbl>
              <c:idx val="2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2-14D2-48A2-ADF9-EA553ACC2417}"/>
                </c:ext>
              </c:extLst>
            </c:dLbl>
            <c:dLbl>
              <c:idx val="2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3-14D2-48A2-ADF9-EA553ACC2417}"/>
                </c:ext>
              </c:extLst>
            </c:dLbl>
            <c:dLbl>
              <c:idx val="2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4-14D2-48A2-ADF9-EA553ACC2417}"/>
                </c:ext>
              </c:extLst>
            </c:dLbl>
            <c:dLbl>
              <c:idx val="3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5-14D2-48A2-ADF9-EA553ACC2417}"/>
                </c:ext>
              </c:extLst>
            </c:dLbl>
            <c:dLbl>
              <c:idx val="3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6-14D2-48A2-ADF9-EA553ACC2417}"/>
                </c:ext>
              </c:extLst>
            </c:dLbl>
            <c:dLbl>
              <c:idx val="3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7-14D2-48A2-ADF9-EA553ACC2417}"/>
                </c:ext>
              </c:extLst>
            </c:dLbl>
            <c:dLbl>
              <c:idx val="3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8-14D2-48A2-ADF9-EA553ACC2417}"/>
                </c:ext>
              </c:extLst>
            </c:dLbl>
            <c:dLbl>
              <c:idx val="3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9-14D2-48A2-ADF9-EA553ACC2417}"/>
                </c:ext>
              </c:extLst>
            </c:dLbl>
            <c:dLbl>
              <c:idx val="3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A-14D2-48A2-ADF9-EA553ACC2417}"/>
                </c:ext>
              </c:extLst>
            </c:dLbl>
            <c:dLbl>
              <c:idx val="3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B-14D2-48A2-ADF9-EA553ACC2417}"/>
                </c:ext>
              </c:extLst>
            </c:dLbl>
            <c:dLbl>
              <c:idx val="3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C-14D2-48A2-ADF9-EA553ACC2417}"/>
                </c:ext>
              </c:extLst>
            </c:dLbl>
            <c:dLbl>
              <c:idx val="3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D-14D2-48A2-ADF9-EA553ACC2417}"/>
                </c:ext>
              </c:extLst>
            </c:dLbl>
            <c:dLbl>
              <c:idx val="3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E-14D2-48A2-ADF9-EA553ACC2417}"/>
                </c:ext>
              </c:extLst>
            </c:dLbl>
            <c:dLbl>
              <c:idx val="4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7F-14D2-48A2-ADF9-EA553ACC2417}"/>
                </c:ext>
              </c:extLst>
            </c:dLbl>
            <c:dLbl>
              <c:idx val="4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0-14D2-48A2-ADF9-EA553ACC2417}"/>
                </c:ext>
              </c:extLst>
            </c:dLbl>
            <c:dLbl>
              <c:idx val="4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1-14D2-48A2-ADF9-EA553ACC2417}"/>
                </c:ext>
              </c:extLst>
            </c:dLbl>
            <c:dLbl>
              <c:idx val="4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2-14D2-48A2-ADF9-EA553ACC2417}"/>
                </c:ext>
              </c:extLst>
            </c:dLbl>
            <c:dLbl>
              <c:idx val="4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3-14D2-48A2-ADF9-EA553ACC2417}"/>
                </c:ext>
              </c:extLst>
            </c:dLbl>
            <c:dLbl>
              <c:idx val="4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4-14D2-48A2-ADF9-EA553ACC2417}"/>
                </c:ext>
              </c:extLst>
            </c:dLbl>
            <c:dLbl>
              <c:idx val="4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5-14D2-48A2-ADF9-EA553ACC2417}"/>
                </c:ext>
              </c:extLst>
            </c:dLbl>
            <c:dLbl>
              <c:idx val="4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6-14D2-48A2-ADF9-EA553ACC2417}"/>
                </c:ext>
              </c:extLst>
            </c:dLbl>
            <c:dLbl>
              <c:idx val="4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7-14D2-48A2-ADF9-EA553ACC2417}"/>
                </c:ext>
              </c:extLst>
            </c:dLbl>
            <c:dLbl>
              <c:idx val="4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8-14D2-48A2-ADF9-EA553ACC2417}"/>
                </c:ext>
              </c:extLst>
            </c:dLbl>
            <c:dLbl>
              <c:idx val="5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9-14D2-48A2-ADF9-EA553ACC2417}"/>
                </c:ext>
              </c:extLst>
            </c:dLbl>
            <c:dLbl>
              <c:idx val="5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A-14D2-48A2-ADF9-EA553ACC2417}"/>
                </c:ext>
              </c:extLst>
            </c:dLbl>
            <c:dLbl>
              <c:idx val="5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B-14D2-48A2-ADF9-EA553ACC2417}"/>
                </c:ext>
              </c:extLst>
            </c:dLbl>
            <c:dLbl>
              <c:idx val="5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C-14D2-48A2-ADF9-EA553ACC2417}"/>
                </c:ext>
              </c:extLst>
            </c:dLbl>
            <c:dLbl>
              <c:idx val="5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D-14D2-48A2-ADF9-EA553ACC2417}"/>
                </c:ext>
              </c:extLst>
            </c:dLbl>
            <c:dLbl>
              <c:idx val="5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E-14D2-48A2-ADF9-EA553ACC2417}"/>
                </c:ext>
              </c:extLst>
            </c:dLbl>
            <c:dLbl>
              <c:idx val="5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8F-14D2-48A2-ADF9-EA553ACC2417}"/>
                </c:ext>
              </c:extLst>
            </c:dLbl>
            <c:dLbl>
              <c:idx val="5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0-14D2-48A2-ADF9-EA553ACC2417}"/>
                </c:ext>
              </c:extLst>
            </c:dLbl>
            <c:dLbl>
              <c:idx val="5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1-14D2-48A2-ADF9-EA553ACC2417}"/>
                </c:ext>
              </c:extLst>
            </c:dLbl>
            <c:dLbl>
              <c:idx val="5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2-14D2-48A2-ADF9-EA553ACC2417}"/>
                </c:ext>
              </c:extLst>
            </c:dLbl>
            <c:dLbl>
              <c:idx val="6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3-14D2-48A2-ADF9-EA553ACC2417}"/>
                </c:ext>
              </c:extLst>
            </c:dLbl>
            <c:dLbl>
              <c:idx val="6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4-14D2-48A2-ADF9-EA553ACC2417}"/>
                </c:ext>
              </c:extLst>
            </c:dLbl>
            <c:dLbl>
              <c:idx val="6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5-14D2-48A2-ADF9-EA553ACC2417}"/>
                </c:ext>
              </c:extLst>
            </c:dLbl>
            <c:dLbl>
              <c:idx val="6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6-14D2-48A2-ADF9-EA553ACC2417}"/>
                </c:ext>
              </c:extLst>
            </c:dLbl>
            <c:dLbl>
              <c:idx val="6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7-14D2-48A2-ADF9-EA553ACC2417}"/>
                </c:ext>
              </c:extLst>
            </c:dLbl>
            <c:dLbl>
              <c:idx val="6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8-14D2-48A2-ADF9-EA553ACC2417}"/>
                </c:ext>
              </c:extLst>
            </c:dLbl>
            <c:dLbl>
              <c:idx val="6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9-14D2-48A2-ADF9-EA553ACC2417}"/>
                </c:ext>
              </c:extLst>
            </c:dLbl>
            <c:dLbl>
              <c:idx val="6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A-14D2-48A2-ADF9-EA553ACC2417}"/>
                </c:ext>
              </c:extLst>
            </c:dLbl>
            <c:dLbl>
              <c:idx val="6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B-14D2-48A2-ADF9-EA553ACC2417}"/>
                </c:ext>
              </c:extLst>
            </c:dLbl>
            <c:dLbl>
              <c:idx val="6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C-14D2-48A2-ADF9-EA553ACC2417}"/>
                </c:ext>
              </c:extLst>
            </c:dLbl>
            <c:dLbl>
              <c:idx val="7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D-14D2-48A2-ADF9-EA553ACC2417}"/>
                </c:ext>
              </c:extLst>
            </c:dLbl>
            <c:dLbl>
              <c:idx val="7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E-14D2-48A2-ADF9-EA553ACC2417}"/>
                </c:ext>
              </c:extLst>
            </c:dLbl>
            <c:dLbl>
              <c:idx val="7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9F-14D2-48A2-ADF9-EA553ACC2417}"/>
                </c:ext>
              </c:extLst>
            </c:dLbl>
            <c:dLbl>
              <c:idx val="7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0-14D2-48A2-ADF9-EA553ACC2417}"/>
                </c:ext>
              </c:extLst>
            </c:dLbl>
            <c:dLbl>
              <c:idx val="7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1-14D2-48A2-ADF9-EA553ACC2417}"/>
                </c:ext>
              </c:extLst>
            </c:dLbl>
            <c:dLbl>
              <c:idx val="7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2-14D2-48A2-ADF9-EA553ACC2417}"/>
                </c:ext>
              </c:extLst>
            </c:dLbl>
            <c:dLbl>
              <c:idx val="7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3-14D2-48A2-ADF9-EA553ACC2417}"/>
                </c:ext>
              </c:extLst>
            </c:dLbl>
            <c:dLbl>
              <c:idx val="7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4-14D2-48A2-ADF9-EA553ACC2417}"/>
                </c:ext>
              </c:extLst>
            </c:dLbl>
            <c:dLbl>
              <c:idx val="7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5-14D2-48A2-ADF9-EA553ACC2417}"/>
                </c:ext>
              </c:extLst>
            </c:dLbl>
            <c:dLbl>
              <c:idx val="7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6-14D2-48A2-ADF9-EA553ACC2417}"/>
                </c:ext>
              </c:extLst>
            </c:dLbl>
            <c:dLbl>
              <c:idx val="8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7-14D2-48A2-ADF9-EA553ACC2417}"/>
                </c:ext>
              </c:extLst>
            </c:dLbl>
            <c:dLbl>
              <c:idx val="8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8-14D2-48A2-ADF9-EA553ACC2417}"/>
                </c:ext>
              </c:extLst>
            </c:dLbl>
            <c:dLbl>
              <c:idx val="8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9-14D2-48A2-ADF9-EA553ACC2417}"/>
                </c:ext>
              </c:extLst>
            </c:dLbl>
            <c:dLbl>
              <c:idx val="8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A-14D2-48A2-ADF9-EA553ACC2417}"/>
                </c:ext>
              </c:extLst>
            </c:dLbl>
            <c:dLbl>
              <c:idx val="8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B-14D2-48A2-ADF9-EA553ACC2417}"/>
                </c:ext>
              </c:extLst>
            </c:dLbl>
            <c:dLbl>
              <c:idx val="8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C-14D2-48A2-ADF9-EA553ACC2417}"/>
                </c:ext>
              </c:extLst>
            </c:dLbl>
            <c:dLbl>
              <c:idx val="8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D-14D2-48A2-ADF9-EA553ACC2417}"/>
                </c:ext>
              </c:extLst>
            </c:dLbl>
            <c:dLbl>
              <c:idx val="8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E-14D2-48A2-ADF9-EA553ACC2417}"/>
                </c:ext>
              </c:extLst>
            </c:dLbl>
            <c:dLbl>
              <c:idx val="8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AF-14D2-48A2-ADF9-EA553ACC2417}"/>
                </c:ext>
              </c:extLst>
            </c:dLbl>
            <c:dLbl>
              <c:idx val="8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0-14D2-48A2-ADF9-EA553ACC2417}"/>
                </c:ext>
              </c:extLst>
            </c:dLbl>
            <c:dLbl>
              <c:idx val="9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1-14D2-48A2-ADF9-EA553ACC2417}"/>
                </c:ext>
              </c:extLst>
            </c:dLbl>
            <c:dLbl>
              <c:idx val="9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2-14D2-48A2-ADF9-EA553ACC2417}"/>
                </c:ext>
              </c:extLst>
            </c:dLbl>
            <c:dLbl>
              <c:idx val="9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3-14D2-48A2-ADF9-EA553ACC2417}"/>
                </c:ext>
              </c:extLst>
            </c:dLbl>
            <c:dLbl>
              <c:idx val="9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4-14D2-48A2-ADF9-EA553ACC2417}"/>
                </c:ext>
              </c:extLst>
            </c:dLbl>
            <c:dLbl>
              <c:idx val="9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5-14D2-48A2-ADF9-EA553ACC2417}"/>
                </c:ext>
              </c:extLst>
            </c:dLbl>
            <c:dLbl>
              <c:idx val="9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6-14D2-48A2-ADF9-EA553ACC2417}"/>
                </c:ext>
              </c:extLst>
            </c:dLbl>
            <c:dLbl>
              <c:idx val="9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7-14D2-48A2-ADF9-EA553ACC2417}"/>
                </c:ext>
              </c:extLst>
            </c:dLbl>
            <c:dLbl>
              <c:idx val="9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8-14D2-48A2-ADF9-EA553ACC2417}"/>
                </c:ext>
              </c:extLst>
            </c:dLbl>
            <c:dLbl>
              <c:idx val="9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9-14D2-48A2-ADF9-EA553ACC2417}"/>
                </c:ext>
              </c:extLst>
            </c:dLbl>
            <c:dLbl>
              <c:idx val="9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A-14D2-48A2-ADF9-EA553ACC2417}"/>
                </c:ext>
              </c:extLst>
            </c:dLbl>
            <c:dLbl>
              <c:idx val="10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B-14D2-48A2-ADF9-EA553ACC2417}"/>
                </c:ext>
              </c:extLst>
            </c:dLbl>
            <c:dLbl>
              <c:idx val="10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C-14D2-48A2-ADF9-EA553ACC2417}"/>
                </c:ext>
              </c:extLst>
            </c:dLbl>
            <c:dLbl>
              <c:idx val="10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D-14D2-48A2-ADF9-EA553ACC2417}"/>
                </c:ext>
              </c:extLst>
            </c:dLbl>
            <c:dLbl>
              <c:idx val="10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E-14D2-48A2-ADF9-EA553ACC2417}"/>
                </c:ext>
              </c:extLst>
            </c:dLbl>
            <c:dLbl>
              <c:idx val="10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BF-14D2-48A2-ADF9-EA553ACC2417}"/>
                </c:ext>
              </c:extLst>
            </c:dLbl>
            <c:dLbl>
              <c:idx val="10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0-14D2-48A2-ADF9-EA553ACC2417}"/>
                </c:ext>
              </c:extLst>
            </c:dLbl>
            <c:dLbl>
              <c:idx val="10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1-14D2-48A2-ADF9-EA553ACC2417}"/>
                </c:ext>
              </c:extLst>
            </c:dLbl>
            <c:dLbl>
              <c:idx val="10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2-14D2-48A2-ADF9-EA553ACC2417}"/>
                </c:ext>
              </c:extLst>
            </c:dLbl>
            <c:dLbl>
              <c:idx val="10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3-14D2-48A2-ADF9-EA553ACC2417}"/>
                </c:ext>
              </c:extLst>
            </c:dLbl>
            <c:dLbl>
              <c:idx val="10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4-14D2-48A2-ADF9-EA553ACC2417}"/>
                </c:ext>
              </c:extLst>
            </c:dLbl>
            <c:dLbl>
              <c:idx val="11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5-14D2-48A2-ADF9-EA553ACC2417}"/>
                </c:ext>
              </c:extLst>
            </c:dLbl>
            <c:dLbl>
              <c:idx val="11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6-14D2-48A2-ADF9-EA553ACC2417}"/>
                </c:ext>
              </c:extLst>
            </c:dLbl>
            <c:dLbl>
              <c:idx val="11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7-14D2-48A2-ADF9-EA553ACC2417}"/>
                </c:ext>
              </c:extLst>
            </c:dLbl>
            <c:dLbl>
              <c:idx val="11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8-14D2-48A2-ADF9-EA553ACC2417}"/>
                </c:ext>
              </c:extLst>
            </c:dLbl>
            <c:dLbl>
              <c:idx val="11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9-14D2-48A2-ADF9-EA553ACC2417}"/>
                </c:ext>
              </c:extLst>
            </c:dLbl>
            <c:dLbl>
              <c:idx val="11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A-14D2-48A2-ADF9-EA553ACC2417}"/>
                </c:ext>
              </c:extLst>
            </c:dLbl>
            <c:dLbl>
              <c:idx val="11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B-14D2-48A2-ADF9-EA553ACC2417}"/>
                </c:ext>
              </c:extLst>
            </c:dLbl>
            <c:dLbl>
              <c:idx val="11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C-14D2-48A2-ADF9-EA553ACC2417}"/>
                </c:ext>
              </c:extLst>
            </c:dLbl>
            <c:dLbl>
              <c:idx val="11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D-14D2-48A2-ADF9-EA553ACC2417}"/>
                </c:ext>
              </c:extLst>
            </c:dLbl>
            <c:dLbl>
              <c:idx val="11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E-14D2-48A2-ADF9-EA553ACC2417}"/>
                </c:ext>
              </c:extLst>
            </c:dLbl>
            <c:dLbl>
              <c:idx val="12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CF-14D2-48A2-ADF9-EA553ACC2417}"/>
                </c:ext>
              </c:extLst>
            </c:dLbl>
            <c:dLbl>
              <c:idx val="12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0-14D2-48A2-ADF9-EA553ACC2417}"/>
                </c:ext>
              </c:extLst>
            </c:dLbl>
            <c:dLbl>
              <c:idx val="12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1-14D2-48A2-ADF9-EA553ACC2417}"/>
                </c:ext>
              </c:extLst>
            </c:dLbl>
            <c:dLbl>
              <c:idx val="12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2-14D2-48A2-ADF9-EA553ACC2417}"/>
                </c:ext>
              </c:extLst>
            </c:dLbl>
            <c:dLbl>
              <c:idx val="12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3-14D2-48A2-ADF9-EA553ACC2417}"/>
                </c:ext>
              </c:extLst>
            </c:dLbl>
            <c:dLbl>
              <c:idx val="12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4-14D2-48A2-ADF9-EA553ACC2417}"/>
                </c:ext>
              </c:extLst>
            </c:dLbl>
            <c:dLbl>
              <c:idx val="12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5-14D2-48A2-ADF9-EA553ACC2417}"/>
                </c:ext>
              </c:extLst>
            </c:dLbl>
            <c:dLbl>
              <c:idx val="12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6-14D2-48A2-ADF9-EA553ACC2417}"/>
                </c:ext>
              </c:extLst>
            </c:dLbl>
            <c:dLbl>
              <c:idx val="12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7-14D2-48A2-ADF9-EA553ACC2417}"/>
                </c:ext>
              </c:extLst>
            </c:dLbl>
            <c:dLbl>
              <c:idx val="12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8-14D2-48A2-ADF9-EA553ACC2417}"/>
                </c:ext>
              </c:extLst>
            </c:dLbl>
            <c:dLbl>
              <c:idx val="13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9-14D2-48A2-ADF9-EA553ACC2417}"/>
                </c:ext>
              </c:extLst>
            </c:dLbl>
            <c:dLbl>
              <c:idx val="13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A-14D2-48A2-ADF9-EA553ACC2417}"/>
                </c:ext>
              </c:extLst>
            </c:dLbl>
            <c:dLbl>
              <c:idx val="13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B-14D2-48A2-ADF9-EA553ACC2417}"/>
                </c:ext>
              </c:extLst>
            </c:dLbl>
            <c:dLbl>
              <c:idx val="13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C-14D2-48A2-ADF9-EA553ACC2417}"/>
                </c:ext>
              </c:extLst>
            </c:dLbl>
            <c:dLbl>
              <c:idx val="13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D-14D2-48A2-ADF9-EA553ACC2417}"/>
                </c:ext>
              </c:extLst>
            </c:dLbl>
            <c:dLbl>
              <c:idx val="13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E-14D2-48A2-ADF9-EA553ACC2417}"/>
                </c:ext>
              </c:extLst>
            </c:dLbl>
            <c:dLbl>
              <c:idx val="13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DF-14D2-48A2-ADF9-EA553ACC2417}"/>
                </c:ext>
              </c:extLst>
            </c:dLbl>
            <c:dLbl>
              <c:idx val="13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0-14D2-48A2-ADF9-EA553ACC2417}"/>
                </c:ext>
              </c:extLst>
            </c:dLbl>
            <c:dLbl>
              <c:idx val="13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1-14D2-48A2-ADF9-EA553ACC2417}"/>
                </c:ext>
              </c:extLst>
            </c:dLbl>
            <c:dLbl>
              <c:idx val="13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2-14D2-48A2-ADF9-EA553ACC2417}"/>
                </c:ext>
              </c:extLst>
            </c:dLbl>
            <c:dLbl>
              <c:idx val="14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3-14D2-48A2-ADF9-EA553ACC2417}"/>
                </c:ext>
              </c:extLst>
            </c:dLbl>
            <c:dLbl>
              <c:idx val="14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4-14D2-48A2-ADF9-EA553ACC2417}"/>
                </c:ext>
              </c:extLst>
            </c:dLbl>
            <c:dLbl>
              <c:idx val="14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5-14D2-48A2-ADF9-EA553ACC2417}"/>
                </c:ext>
              </c:extLst>
            </c:dLbl>
            <c:dLbl>
              <c:idx val="14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6-14D2-48A2-ADF9-EA553ACC2417}"/>
                </c:ext>
              </c:extLst>
            </c:dLbl>
            <c:dLbl>
              <c:idx val="14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7-14D2-48A2-ADF9-EA553ACC2417}"/>
                </c:ext>
              </c:extLst>
            </c:dLbl>
            <c:dLbl>
              <c:idx val="14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8-14D2-48A2-ADF9-EA553ACC2417}"/>
                </c:ext>
              </c:extLst>
            </c:dLbl>
            <c:dLbl>
              <c:idx val="14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9-14D2-48A2-ADF9-EA553ACC2417}"/>
                </c:ext>
              </c:extLst>
            </c:dLbl>
            <c:dLbl>
              <c:idx val="14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A-14D2-48A2-ADF9-EA553ACC2417}"/>
                </c:ext>
              </c:extLst>
            </c:dLbl>
            <c:dLbl>
              <c:idx val="14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B-14D2-48A2-ADF9-EA553ACC2417}"/>
                </c:ext>
              </c:extLst>
            </c:dLbl>
            <c:dLbl>
              <c:idx val="14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C-14D2-48A2-ADF9-EA553ACC2417}"/>
                </c:ext>
              </c:extLst>
            </c:dLbl>
            <c:dLbl>
              <c:idx val="15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D-14D2-48A2-ADF9-EA553ACC2417}"/>
                </c:ext>
              </c:extLst>
            </c:dLbl>
            <c:dLbl>
              <c:idx val="15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E-14D2-48A2-ADF9-EA553ACC2417}"/>
                </c:ext>
              </c:extLst>
            </c:dLbl>
            <c:dLbl>
              <c:idx val="15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EF-14D2-48A2-ADF9-EA553ACC2417}"/>
                </c:ext>
              </c:extLst>
            </c:dLbl>
            <c:dLbl>
              <c:idx val="15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0-14D2-48A2-ADF9-EA553ACC2417}"/>
                </c:ext>
              </c:extLst>
            </c:dLbl>
            <c:dLbl>
              <c:idx val="15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1-14D2-48A2-ADF9-EA553ACC2417}"/>
                </c:ext>
              </c:extLst>
            </c:dLbl>
            <c:dLbl>
              <c:idx val="15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2-14D2-48A2-ADF9-EA553ACC2417}"/>
                </c:ext>
              </c:extLst>
            </c:dLbl>
            <c:dLbl>
              <c:idx val="15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3-14D2-48A2-ADF9-EA553ACC2417}"/>
                </c:ext>
              </c:extLst>
            </c:dLbl>
            <c:dLbl>
              <c:idx val="15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4-14D2-48A2-ADF9-EA553ACC2417}"/>
                </c:ext>
              </c:extLst>
            </c:dLbl>
            <c:dLbl>
              <c:idx val="15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5-14D2-48A2-ADF9-EA553ACC2417}"/>
                </c:ext>
              </c:extLst>
            </c:dLbl>
            <c:dLbl>
              <c:idx val="15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6-14D2-48A2-ADF9-EA553ACC2417}"/>
                </c:ext>
              </c:extLst>
            </c:dLbl>
            <c:dLbl>
              <c:idx val="160"/>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7-14D2-48A2-ADF9-EA553ACC2417}"/>
                </c:ext>
              </c:extLst>
            </c:dLbl>
            <c:dLbl>
              <c:idx val="161"/>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8-14D2-48A2-ADF9-EA553ACC2417}"/>
                </c:ext>
              </c:extLst>
            </c:dLbl>
            <c:dLbl>
              <c:idx val="162"/>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9-14D2-48A2-ADF9-EA553ACC2417}"/>
                </c:ext>
              </c:extLst>
            </c:dLbl>
            <c:dLbl>
              <c:idx val="163"/>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A-14D2-48A2-ADF9-EA553ACC2417}"/>
                </c:ext>
              </c:extLst>
            </c:dLbl>
            <c:dLbl>
              <c:idx val="164"/>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B-14D2-48A2-ADF9-EA553ACC2417}"/>
                </c:ext>
              </c:extLst>
            </c:dLbl>
            <c:dLbl>
              <c:idx val="165"/>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C-14D2-48A2-ADF9-EA553ACC2417}"/>
                </c:ext>
              </c:extLst>
            </c:dLbl>
            <c:dLbl>
              <c:idx val="166"/>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D-14D2-48A2-ADF9-EA553ACC2417}"/>
                </c:ext>
              </c:extLst>
            </c:dLbl>
            <c:dLbl>
              <c:idx val="167"/>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E-14D2-48A2-ADF9-EA553ACC2417}"/>
                </c:ext>
              </c:extLst>
            </c:dLbl>
            <c:dLbl>
              <c:idx val="168"/>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5FF-14D2-48A2-ADF9-EA553ACC2417}"/>
                </c:ext>
              </c:extLst>
            </c:dLbl>
            <c:dLbl>
              <c:idx val="169"/>
              <c:tx>
                <c:rich>
                  <a:bodyPr/>
                  <a:lstStyle/>
                  <a:p>
                    <a:endParaRPr lang="es-ES"/>
                  </a:p>
                </c:rich>
              </c:tx>
              <c:dLblPos val="b"/>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600-14D2-48A2-ADF9-EA553ACC2417}"/>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50000"/>
                        <a:lumOff val="50000"/>
                      </a:schemeClr>
                    </a:solidFill>
                    <a:latin typeface="+mn-lt"/>
                    <a:ea typeface="+mn-ea"/>
                    <a:cs typeface="+mn-cs"/>
                  </a:defRPr>
                </a:pPr>
                <a:endParaRPr lang="es-ES"/>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'Categoría A'!$Q$8:$Q$177</c:f>
              <c:numCache>
                <c:formatCode>General</c:formatCode>
                <c:ptCount val="170"/>
                <c:pt idx="0">
                  <c:v>#N/A</c:v>
                </c:pt>
                <c:pt idx="1">
                  <c:v>#N/A</c:v>
                </c:pt>
                <c:pt idx="2">
                  <c:v>#N/A</c:v>
                </c:pt>
                <c:pt idx="3">
                  <c:v>#N/A</c:v>
                </c:pt>
                <c:pt idx="4">
                  <c:v>200</c:v>
                </c:pt>
                <c:pt idx="5">
                  <c:v>#N/A</c:v>
                </c:pt>
                <c:pt idx="6">
                  <c:v>#N/A</c:v>
                </c:pt>
                <c:pt idx="7">
                  <c:v>#N/A</c:v>
                </c:pt>
                <c:pt idx="8">
                  <c:v>-750</c:v>
                </c:pt>
                <c:pt idx="9">
                  <c:v>#N/A</c:v>
                </c:pt>
                <c:pt idx="10">
                  <c:v>#N/A</c:v>
                </c:pt>
                <c:pt idx="11">
                  <c:v>300</c:v>
                </c:pt>
                <c:pt idx="12">
                  <c:v>13.5</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numCache>
            </c:numRef>
          </c:xVal>
          <c:yVal>
            <c:numRef>
              <c:f>'Categoría A'!$C$8:$C$177</c:f>
              <c:numCache>
                <c:formatCode>0</c:formatCode>
                <c:ptCount val="170"/>
                <c:pt idx="0">
                  <c:v>1000</c:v>
                </c:pt>
                <c:pt idx="1">
                  <c:v>400</c:v>
                </c:pt>
                <c:pt idx="2">
                  <c:v>1700</c:v>
                </c:pt>
                <c:pt idx="3">
                  <c:v>1250</c:v>
                </c:pt>
                <c:pt idx="4">
                  <c:v>100</c:v>
                </c:pt>
                <c:pt idx="5">
                  <c:v>600</c:v>
                </c:pt>
                <c:pt idx="6">
                  <c:v>1000</c:v>
                </c:pt>
                <c:pt idx="7">
                  <c:v>1500</c:v>
                </c:pt>
                <c:pt idx="8">
                  <c:v>250</c:v>
                </c:pt>
                <c:pt idx="9">
                  <c:v>350</c:v>
                </c:pt>
                <c:pt idx="10">
                  <c:v>300</c:v>
                </c:pt>
                <c:pt idx="11">
                  <c:v>100</c:v>
                </c:pt>
                <c:pt idx="12">
                  <c:v>135</c:v>
                </c:pt>
              </c:numCache>
            </c:numRef>
          </c:yVal>
          <c:smooth val="0"/>
          <c:extLst>
            <c:ext xmlns:c15="http://schemas.microsoft.com/office/drawing/2012/chart" uri="{02D57815-91ED-43cb-92C2-25804820EDAC}">
              <c15:datalabelsRange>
                <c15:f>'Categoría A'!$B$8:$B$177</c15:f>
                <c15:dlblRangeCache>
                  <c:ptCount val="170"/>
                  <c:pt idx="0">
                    <c:v>Producto A</c:v>
                  </c:pt>
                  <c:pt idx="1">
                    <c:v>Producto B</c:v>
                  </c:pt>
                  <c:pt idx="2">
                    <c:v>Producto C</c:v>
                  </c:pt>
                  <c:pt idx="3">
                    <c:v>Producto D</c:v>
                  </c:pt>
                  <c:pt idx="4">
                    <c:v>Producto E</c:v>
                  </c:pt>
                  <c:pt idx="5">
                    <c:v>Producto F</c:v>
                  </c:pt>
                  <c:pt idx="6">
                    <c:v>Producto G</c:v>
                  </c:pt>
                  <c:pt idx="7">
                    <c:v>Producto H</c:v>
                  </c:pt>
                  <c:pt idx="8">
                    <c:v>Producto I</c:v>
                  </c:pt>
                  <c:pt idx="9">
                    <c:v>Producto J</c:v>
                  </c:pt>
                  <c:pt idx="10">
                    <c:v>Producto K</c:v>
                  </c:pt>
                  <c:pt idx="11">
                    <c:v>Producto H</c:v>
                  </c:pt>
                  <c:pt idx="12">
                    <c:v>Producto I</c:v>
                  </c:pt>
                </c15:dlblRangeCache>
              </c15:datalabelsRange>
            </c:ext>
            <c:ext xmlns:c16="http://schemas.microsoft.com/office/drawing/2014/chart" uri="{C3380CC4-5D6E-409C-BE32-E72D297353CC}">
              <c16:uniqueId val="{00000358-14D2-48A2-ADF9-EA553ACC2417}"/>
            </c:ext>
          </c:extLst>
        </c:ser>
        <c:dLbls>
          <c:showLegendKey val="0"/>
          <c:showVal val="0"/>
          <c:showCatName val="0"/>
          <c:showSerName val="0"/>
          <c:showPercent val="0"/>
          <c:showBubbleSize val="0"/>
        </c:dLbls>
        <c:axId val="2095553256"/>
        <c:axId val="2095558872"/>
      </c:scatterChart>
      <c:valAx>
        <c:axId val="209555325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r>
                  <a:rPr lang="es-ES" sz="1200" b="1"/>
                  <a:t>rentabilidad</a:t>
                </a:r>
              </a:p>
            </c:rich>
          </c:tx>
          <c:layout>
            <c:manualLayout>
              <c:xMode val="edge"/>
              <c:yMode val="edge"/>
              <c:x val="0.46047317983148206"/>
              <c:y val="0.94013114214894955"/>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endParaRPr lang="es-ES"/>
            </a:p>
          </c:txPr>
        </c:title>
        <c:numFmt formatCode="#,##0\ &quot;€&quot;"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ES"/>
          </a:p>
        </c:txPr>
        <c:crossAx val="2095558872"/>
        <c:crossesAt val="0"/>
        <c:crossBetween val="midCat"/>
      </c:valAx>
      <c:valAx>
        <c:axId val="2095558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r>
                  <a:rPr lang="es-ES" sz="1200" b="1"/>
                  <a:t>popularidad</a:t>
                </a:r>
              </a:p>
            </c:rich>
          </c:tx>
          <c:layout>
            <c:manualLayout>
              <c:xMode val="edge"/>
              <c:yMode val="edge"/>
              <c:x val="1.6362699828477493E-2"/>
              <c:y val="0.41399851572974433"/>
            </c:manualLayout>
          </c:layout>
          <c:overlay val="0"/>
          <c:spPr>
            <a:noFill/>
            <a:ln>
              <a:noFill/>
            </a:ln>
            <a:effectLst/>
          </c:spPr>
          <c:txPr>
            <a:bodyPr rot="-540000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ES"/>
          </a:p>
        </c:txPr>
        <c:crossAx val="2095553256"/>
        <c:crosses val="autoZero"/>
        <c:crossBetween val="midCat"/>
      </c:valAx>
      <c:spPr>
        <a:noFill/>
        <a:ln>
          <a:noFill/>
        </a:ln>
        <a:effectLst/>
      </c:spPr>
    </c:plotArea>
    <c:legend>
      <c:legendPos val="t"/>
      <c:layout>
        <c:manualLayout>
          <c:xMode val="edge"/>
          <c:yMode val="edge"/>
          <c:x val="0.31865085050045389"/>
          <c:y val="9.8985991144001362E-3"/>
          <c:w val="0.30982083180173065"/>
          <c:h val="4.7637203092363932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E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'Categoría A'!$AC$8</c:f>
              <c:strCache>
                <c:ptCount val="1"/>
                <c:pt idx="0">
                  <c:v>Productos Estrella</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Productos</c:v>
              </c:pt>
            </c:strLit>
          </c:cat>
          <c:val>
            <c:numRef>
              <c:f>'Categoría A'!$AC$9</c:f>
              <c:numCache>
                <c:formatCode>General</c:formatCode>
                <c:ptCount val="1"/>
                <c:pt idx="0">
                  <c:v>4</c:v>
                </c:pt>
              </c:numCache>
            </c:numRef>
          </c:val>
          <c:extLst>
            <c:ext xmlns:c16="http://schemas.microsoft.com/office/drawing/2014/chart" uri="{C3380CC4-5D6E-409C-BE32-E72D297353CC}">
              <c16:uniqueId val="{00000000-97D7-474B-8ADA-E8F6DEC0C01D}"/>
            </c:ext>
          </c:extLst>
        </c:ser>
        <c:ser>
          <c:idx val="1"/>
          <c:order val="1"/>
          <c:tx>
            <c:strRef>
              <c:f>'Categoría A'!$AC$10</c:f>
              <c:strCache>
                <c:ptCount val="1"/>
                <c:pt idx="0">
                  <c:v>Productos Caballo</c:v>
                </c:pt>
              </c:strCache>
            </c:strRef>
          </c:tx>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Productos</c:v>
              </c:pt>
            </c:strLit>
          </c:cat>
          <c:val>
            <c:numRef>
              <c:f>'Categoría A'!$AC$11</c:f>
              <c:numCache>
                <c:formatCode>General</c:formatCode>
                <c:ptCount val="1"/>
                <c:pt idx="0">
                  <c:v>1</c:v>
                </c:pt>
              </c:numCache>
            </c:numRef>
          </c:val>
          <c:extLst>
            <c:ext xmlns:c16="http://schemas.microsoft.com/office/drawing/2014/chart" uri="{C3380CC4-5D6E-409C-BE32-E72D297353CC}">
              <c16:uniqueId val="{00000002-97D7-474B-8ADA-E8F6DEC0C01D}"/>
            </c:ext>
          </c:extLst>
        </c:ser>
        <c:ser>
          <c:idx val="2"/>
          <c:order val="2"/>
          <c:tx>
            <c:strRef>
              <c:f>'Categoría A'!$AC$12</c:f>
              <c:strCache>
                <c:ptCount val="1"/>
                <c:pt idx="0">
                  <c:v>Productos Puzzle</c:v>
                </c:pt>
              </c:strCache>
            </c:strRef>
          </c:tx>
          <c:spPr>
            <a:pattFill prst="narHorz">
              <a:fgClr>
                <a:schemeClr val="accent6"/>
              </a:fgClr>
              <a:bgClr>
                <a:schemeClr val="accent6">
                  <a:lumMod val="20000"/>
                  <a:lumOff val="80000"/>
                </a:schemeClr>
              </a:bgClr>
            </a:pattFill>
            <a:ln>
              <a:noFill/>
            </a:ln>
            <a:effectLst>
              <a:innerShdw blurRad="114300">
                <a:schemeClr val="accent6"/>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'Categoría A'!$AC$13</c:f>
              <c:numCache>
                <c:formatCode>General</c:formatCode>
                <c:ptCount val="1"/>
                <c:pt idx="0">
                  <c:v>4</c:v>
                </c:pt>
              </c:numCache>
            </c:numRef>
          </c:val>
          <c:extLst>
            <c:ext xmlns:c16="http://schemas.microsoft.com/office/drawing/2014/chart" uri="{C3380CC4-5D6E-409C-BE32-E72D297353CC}">
              <c16:uniqueId val="{00000003-97D7-474B-8ADA-E8F6DEC0C01D}"/>
            </c:ext>
          </c:extLst>
        </c:ser>
        <c:ser>
          <c:idx val="3"/>
          <c:order val="3"/>
          <c:tx>
            <c:strRef>
              <c:f>'Categoría A'!$AC$14</c:f>
              <c:strCache>
                <c:ptCount val="1"/>
                <c:pt idx="0">
                  <c:v>Productos Perro</c:v>
                </c:pt>
              </c:strCache>
            </c:strRef>
          </c:tx>
          <c:spPr>
            <a:pattFill prst="narHorz">
              <a:fgClr>
                <a:schemeClr val="accent2">
                  <a:lumMod val="60000"/>
                </a:schemeClr>
              </a:fgClr>
              <a:bgClr>
                <a:schemeClr val="accent2">
                  <a:lumMod val="60000"/>
                  <a:lumMod val="20000"/>
                  <a:lumOff val="80000"/>
                </a:schemeClr>
              </a:bgClr>
            </a:pattFill>
            <a:ln>
              <a:noFill/>
            </a:ln>
            <a:effectLst>
              <a:innerShdw blurRad="114300">
                <a:schemeClr val="accent2">
                  <a:lumMod val="60000"/>
                </a:schemeClr>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'Categoría A'!$AC$15</c:f>
              <c:numCache>
                <c:formatCode>General</c:formatCode>
                <c:ptCount val="1"/>
                <c:pt idx="0">
                  <c:v>4</c:v>
                </c:pt>
              </c:numCache>
            </c:numRef>
          </c:val>
          <c:extLst>
            <c:ext xmlns:c16="http://schemas.microsoft.com/office/drawing/2014/chart" uri="{C3380CC4-5D6E-409C-BE32-E72D297353CC}">
              <c16:uniqueId val="{00000004-97D7-474B-8ADA-E8F6DEC0C01D}"/>
            </c:ext>
          </c:extLst>
        </c:ser>
        <c:dLbls>
          <c:dLblPos val="outEnd"/>
          <c:showLegendKey val="0"/>
          <c:showVal val="1"/>
          <c:showCatName val="0"/>
          <c:showSerName val="0"/>
          <c:showPercent val="0"/>
          <c:showBubbleSize val="0"/>
        </c:dLbls>
        <c:gapWidth val="164"/>
        <c:overlap val="-22"/>
        <c:axId val="861774504"/>
        <c:axId val="861775488"/>
      </c:barChart>
      <c:catAx>
        <c:axId val="86177450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1775488"/>
        <c:crosses val="autoZero"/>
        <c:auto val="1"/>
        <c:lblAlgn val="ctr"/>
        <c:lblOffset val="100"/>
        <c:noMultiLvlLbl val="0"/>
      </c:catAx>
      <c:valAx>
        <c:axId val="8617754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1774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733425</xdr:colOff>
          <xdr:row>29</xdr:row>
          <xdr:rowOff>19050</xdr:rowOff>
        </xdr:from>
        <xdr:to>
          <xdr:col>16</xdr:col>
          <xdr:colOff>161925</xdr:colOff>
          <xdr:row>31</xdr:row>
          <xdr:rowOff>47625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s-ES" sz="1400" b="0" i="0" u="none" strike="noStrike" baseline="0">
                  <a:solidFill>
                    <a:srgbClr val="800000"/>
                  </a:solidFill>
                  <a:latin typeface="Calibri"/>
                  <a:cs typeface="Calibri"/>
                </a:rPr>
                <a:t>EMPEZAR YA --&gt;</a:t>
              </a:r>
            </a:p>
          </xdr:txBody>
        </xdr:sp>
        <xdr:clientData fPrintsWithSheet="0"/>
      </xdr:twoCellAnchor>
    </mc:Choice>
    <mc:Fallback/>
  </mc:AlternateContent>
  <xdr:twoCellAnchor>
    <xdr:from>
      <xdr:col>0</xdr:col>
      <xdr:colOff>295274</xdr:colOff>
      <xdr:row>4</xdr:row>
      <xdr:rowOff>190499</xdr:rowOff>
    </xdr:from>
    <xdr:to>
      <xdr:col>5</xdr:col>
      <xdr:colOff>428625</xdr:colOff>
      <xdr:row>20</xdr:row>
      <xdr:rowOff>95250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295274" y="952499"/>
          <a:ext cx="3943351" cy="2952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5400">
              <a:solidFill>
                <a:srgbClr val="212B35"/>
              </a:solidFill>
            </a:rPr>
            <a:t>INGIENERÍA</a:t>
          </a:r>
          <a:r>
            <a:rPr lang="es-ES" sz="5400" baseline="0"/>
            <a:t> </a:t>
          </a:r>
          <a:r>
            <a:rPr lang="es-ES" sz="5400" baseline="0">
              <a:solidFill>
                <a:srgbClr val="9C0F17"/>
              </a:solidFill>
            </a:rPr>
            <a:t>DE</a:t>
          </a:r>
        </a:p>
        <a:p>
          <a:r>
            <a:rPr lang="es-ES" sz="5400" baseline="0">
              <a:solidFill>
                <a:srgbClr val="9C0F17"/>
              </a:solidFill>
            </a:rPr>
            <a:t>MENÚ</a:t>
          </a:r>
          <a:endParaRPr lang="es-ES" sz="5400">
            <a:solidFill>
              <a:srgbClr val="9C0F17"/>
            </a:solidFill>
          </a:endParaRPr>
        </a:p>
      </xdr:txBody>
    </xdr:sp>
    <xdr:clientData/>
  </xdr:twoCellAnchor>
  <xdr:twoCellAnchor editAs="oneCell">
    <xdr:from>
      <xdr:col>0</xdr:col>
      <xdr:colOff>438150</xdr:colOff>
      <xdr:row>2</xdr:row>
      <xdr:rowOff>78555</xdr:rowOff>
    </xdr:from>
    <xdr:to>
      <xdr:col>3</xdr:col>
      <xdr:colOff>133350</xdr:colOff>
      <xdr:row>4</xdr:row>
      <xdr:rowOff>151126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459555"/>
          <a:ext cx="1981200" cy="453571"/>
        </a:xfrm>
        <a:prstGeom prst="rect">
          <a:avLst/>
        </a:prstGeom>
      </xdr:spPr>
    </xdr:pic>
    <xdr:clientData/>
  </xdr:twoCellAnchor>
  <xdr:twoCellAnchor>
    <xdr:from>
      <xdr:col>6</xdr:col>
      <xdr:colOff>219075</xdr:colOff>
      <xdr:row>2</xdr:row>
      <xdr:rowOff>76199</xdr:rowOff>
    </xdr:from>
    <xdr:to>
      <xdr:col>14</xdr:col>
      <xdr:colOff>733425</xdr:colOff>
      <xdr:row>26</xdr:row>
      <xdr:rowOff>57150</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4791075" y="457199"/>
          <a:ext cx="6086475" cy="4552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t>¿Quieres</a:t>
          </a:r>
          <a:r>
            <a:rPr lang="es-ES" sz="1600" b="1" baseline="0"/>
            <a:t> sacar el máximo partido a tu carta?</a:t>
          </a:r>
        </a:p>
        <a:p>
          <a:endParaRPr lang="es-ES" sz="1050" baseline="0"/>
        </a:p>
        <a:p>
          <a:r>
            <a:rPr lang="es-ES" sz="1600" baseline="0">
              <a:solidFill>
                <a:schemeClr val="bg2">
                  <a:lumMod val="25000"/>
                </a:schemeClr>
              </a:solidFill>
            </a:rPr>
            <a:t>Con este documento podrás hacer un análisis detallado de cada apartado de tu carta para poder analizarn qué productos son los más populares, cuáles los más rentables y sobre todo, qué productos eliminar para probar otros diferentes.</a:t>
          </a:r>
        </a:p>
        <a:p>
          <a:endParaRPr lang="es-ES" sz="1600" baseline="0">
            <a:solidFill>
              <a:schemeClr val="bg2">
                <a:lumMod val="25000"/>
              </a:schemeClr>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prstClr val="black"/>
              </a:solidFill>
              <a:effectLst/>
              <a:uLnTx/>
              <a:uFillTx/>
              <a:latin typeface="+mn-lt"/>
              <a:ea typeface="+mn-ea"/>
              <a:cs typeface="+mn-cs"/>
            </a:rPr>
            <a:t>¿Qué necesitas para este análisis?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6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E7E6E6">
                  <a:lumMod val="25000"/>
                </a:srgbClr>
              </a:solidFill>
              <a:effectLst/>
              <a:uLnTx/>
              <a:uFillTx/>
              <a:latin typeface="+mn-lt"/>
              <a:ea typeface="+mn-ea"/>
              <a:cs typeface="+mn-cs"/>
            </a:rPr>
            <a:t>Para poder hacer el análisis has de tener: </a:t>
          </a:r>
          <a:r>
            <a:rPr kumimoji="0" lang="es-ES" sz="1600" b="0" i="0" u="none" strike="noStrike" kern="0" cap="none" spc="0" normalizeH="0" baseline="0" noProof="0">
              <a:ln>
                <a:noFill/>
              </a:ln>
              <a:solidFill>
                <a:schemeClr val="accent1">
                  <a:lumMod val="60000"/>
                  <a:lumOff val="40000"/>
                </a:schemeClr>
              </a:solidFill>
              <a:effectLst/>
              <a:uLnTx/>
              <a:uFillTx/>
              <a:latin typeface="+mn-lt"/>
              <a:ea typeface="+mn-ea"/>
              <a:cs typeface="+mn-cs"/>
            </a:rPr>
            <a:t>(son los campos en azúl de la hoja)</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E7E6E6">
                  <a:lumMod val="25000"/>
                </a:srgbClr>
              </a:solidFill>
              <a:effectLst/>
              <a:uLnTx/>
              <a:uFillTx/>
              <a:latin typeface="+mn-lt"/>
              <a:ea typeface="+mn-ea"/>
              <a:cs typeface="+mn-cs"/>
            </a:rPr>
            <a:t>- Nombre del producto</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E7E6E6">
                  <a:lumMod val="25000"/>
                </a:srgbClr>
              </a:solidFill>
              <a:effectLst/>
              <a:uLnTx/>
              <a:uFillTx/>
              <a:latin typeface="+mn-lt"/>
              <a:ea typeface="+mn-ea"/>
              <a:cs typeface="+mn-cs"/>
            </a:rPr>
            <a:t>- Unidades vendidas</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E7E6E6">
                  <a:lumMod val="25000"/>
                </a:srgbClr>
              </a:solidFill>
              <a:effectLst/>
              <a:uLnTx/>
              <a:uFillTx/>
              <a:latin typeface="+mn-lt"/>
              <a:ea typeface="+mn-ea"/>
              <a:cs typeface="+mn-cs"/>
            </a:rPr>
            <a:t>- Precio de coste</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E7E6E6">
                  <a:lumMod val="25000"/>
                </a:srgbClr>
              </a:solidFill>
              <a:effectLst/>
              <a:uLnTx/>
              <a:uFillTx/>
              <a:latin typeface="+mn-lt"/>
              <a:ea typeface="+mn-ea"/>
              <a:cs typeface="+mn-cs"/>
            </a:rPr>
            <a:t>- Precio de venta</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600" b="0" i="0" u="none" strike="noStrike" kern="0" cap="none" spc="0" normalizeH="0" baseline="0" noProof="0">
            <a:ln>
              <a:noFill/>
            </a:ln>
            <a:solidFill>
              <a:srgbClr val="E7E6E6">
                <a:lumMod val="25000"/>
              </a:srgbClr>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E7E6E6">
                  <a:lumMod val="25000"/>
                </a:srgbClr>
              </a:solidFill>
              <a:effectLst/>
              <a:uLnTx/>
              <a:uFillTx/>
              <a:latin typeface="+mn-lt"/>
              <a:ea typeface="+mn-ea"/>
              <a:cs typeface="+mn-cs"/>
            </a:rPr>
            <a:t>Con estos 4 datos, tendrás automáticamente un análisis de toda tu carta para conocer en detalle cómo de rentable es.</a:t>
          </a:r>
          <a:endParaRPr kumimoji="0" lang="es-ES" sz="1600" b="1"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34848</xdr:colOff>
      <xdr:row>13</xdr:row>
      <xdr:rowOff>189107</xdr:rowOff>
    </xdr:from>
    <xdr:to>
      <xdr:col>25</xdr:col>
      <xdr:colOff>1730763</xdr:colOff>
      <xdr:row>35</xdr:row>
      <xdr:rowOff>232317</xdr:rowOff>
    </xdr:to>
    <xdr:graphicFrame macro="">
      <xdr:nvGraphicFramePr>
        <xdr:cNvPr id="4" name="Chart 6">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19799</xdr:colOff>
      <xdr:row>6</xdr:row>
      <xdr:rowOff>62957</xdr:rowOff>
    </xdr:from>
    <xdr:to>
      <xdr:col>38</xdr:col>
      <xdr:colOff>53511</xdr:colOff>
      <xdr:row>17</xdr:row>
      <xdr:rowOff>42809</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162328</xdr:colOff>
      <xdr:row>2</xdr:row>
      <xdr:rowOff>138713</xdr:rowOff>
    </xdr:from>
    <xdr:to>
      <xdr:col>8</xdr:col>
      <xdr:colOff>247650</xdr:colOff>
      <xdr:row>11</xdr:row>
      <xdr:rowOff>114300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62328" y="519713"/>
          <a:ext cx="6600422" cy="16615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3200" baseline="0">
              <a:solidFill>
                <a:srgbClr val="9C0F17"/>
              </a:solidFill>
            </a:rPr>
            <a:t>HAZ CRECER TU NEGOCIO </a:t>
          </a:r>
        </a:p>
        <a:p>
          <a:r>
            <a:rPr lang="es-ES" sz="3200" baseline="0">
              <a:solidFill>
                <a:srgbClr val="212B35"/>
              </a:solidFill>
            </a:rPr>
            <a:t>CON LAS SOLUCIONES </a:t>
          </a:r>
        </a:p>
        <a:p>
          <a:r>
            <a:rPr lang="es-ES" sz="3200" baseline="0">
              <a:solidFill>
                <a:srgbClr val="212B35"/>
              </a:solidFill>
            </a:rPr>
            <a:t>DE CAMARERO10</a:t>
          </a:r>
          <a:endParaRPr lang="es-ES" sz="3200">
            <a:solidFill>
              <a:srgbClr val="9C0F17"/>
            </a:solidFill>
          </a:endParaRPr>
        </a:p>
      </xdr:txBody>
    </xdr:sp>
    <xdr:clientData/>
  </xdr:twoCellAnchor>
  <xdr:twoCellAnchor>
    <xdr:from>
      <xdr:col>0</xdr:col>
      <xdr:colOff>152400</xdr:colOff>
      <xdr:row>12</xdr:row>
      <xdr:rowOff>76201</xdr:rowOff>
    </xdr:from>
    <xdr:to>
      <xdr:col>8</xdr:col>
      <xdr:colOff>442711</xdr:colOff>
      <xdr:row>31</xdr:row>
      <xdr:rowOff>120740</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52400" y="2309881"/>
          <a:ext cx="6823656" cy="3613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800">
              <a:solidFill>
                <a:srgbClr val="FFFF00"/>
              </a:solidFill>
            </a:rPr>
            <a:t>¿Quieres</a:t>
          </a:r>
          <a:r>
            <a:rPr lang="es-ES" sz="1800" baseline="0">
              <a:solidFill>
                <a:srgbClr val="FFFF00"/>
              </a:solidFill>
            </a:rPr>
            <a:t> gestionar de forma más efectiva tu negocio?</a:t>
          </a:r>
        </a:p>
        <a:p>
          <a:endParaRPr lang="es-ES" sz="1800" baseline="0">
            <a:solidFill>
              <a:schemeClr val="bg1"/>
            </a:solidFill>
          </a:endParaRPr>
        </a:p>
        <a:p>
          <a:r>
            <a:rPr lang="es-ES" sz="1600" baseline="0">
              <a:solidFill>
                <a:schemeClr val="bg1"/>
              </a:solidFill>
            </a:rPr>
            <a:t>Si eres de los que quiere aprender a gestionar su negocio como lo hacen las grandes empresas, estás en el sitio correcto.</a:t>
          </a:r>
        </a:p>
        <a:p>
          <a:endParaRPr lang="es-ES" sz="1600" baseline="0">
            <a:solidFill>
              <a:schemeClr val="bg1"/>
            </a:solidFill>
          </a:endParaRPr>
        </a:p>
        <a:p>
          <a:r>
            <a:rPr lang="es-ES" sz="1600" baseline="0">
              <a:solidFill>
                <a:schemeClr val="bg1"/>
              </a:solidFill>
            </a:rPr>
            <a:t>Hemos creado el programa ideal para ti</a:t>
          </a:r>
        </a:p>
        <a:p>
          <a:endParaRPr lang="es-ES" sz="1800" baseline="0">
            <a:solidFill>
              <a:schemeClr val="bg1"/>
            </a:solidFill>
          </a:endParaRPr>
        </a:p>
        <a:p>
          <a:r>
            <a:rPr lang="es-ES" sz="32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rPr>
            <a:t>"QUEREMOS TRABAJAR CONTIGO"</a:t>
          </a:r>
        </a:p>
        <a:p>
          <a:endParaRPr lang="es-ES" sz="1800" baseline="0">
            <a:solidFill>
              <a:schemeClr val="bg1"/>
            </a:solidFill>
          </a:endParaRPr>
        </a:p>
        <a:p>
          <a:r>
            <a:rPr lang="es-ES" sz="1800" baseline="0">
              <a:solidFill>
                <a:schemeClr val="bg1"/>
              </a:solidFill>
            </a:rPr>
            <a:t>Con este programa, podrás </a:t>
          </a:r>
          <a:r>
            <a:rPr lang="es-ES" sz="1800" baseline="0">
              <a:solidFill>
                <a:srgbClr val="FFFF00"/>
              </a:solidFill>
            </a:rPr>
            <a:t>probar durante 6 meses </a:t>
          </a:r>
          <a:r>
            <a:rPr lang="es-ES" sz="1800" baseline="0">
              <a:solidFill>
                <a:schemeClr val="bg1"/>
              </a:solidFill>
            </a:rPr>
            <a:t>todas las licencias de Camarero10 y además irás acompañado por un asesor personal que te irá ayudando y asesorando en la gestión de tu negocio.</a:t>
          </a:r>
          <a:endParaRPr lang="es-ES" sz="1800">
            <a:solidFill>
              <a:schemeClr val="bg1"/>
            </a:solidFill>
          </a:endParaRPr>
        </a:p>
      </xdr:txBody>
    </xdr:sp>
    <xdr:clientData/>
  </xdr:twoCellAnchor>
  <xdr:twoCellAnchor editAs="oneCell">
    <xdr:from>
      <xdr:col>0</xdr:col>
      <xdr:colOff>261737</xdr:colOff>
      <xdr:row>0</xdr:row>
      <xdr:rowOff>125569</xdr:rowOff>
    </xdr:from>
    <xdr:to>
      <xdr:col>2</xdr:col>
      <xdr:colOff>107325</xdr:colOff>
      <xdr:row>2</xdr:row>
      <xdr:rowOff>154373</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737" y="125569"/>
          <a:ext cx="1790834" cy="404438"/>
        </a:xfrm>
        <a:prstGeom prst="rect">
          <a:avLst/>
        </a:prstGeom>
      </xdr:spPr>
    </xdr:pic>
    <xdr:clientData/>
  </xdr:twoCellAnchor>
  <xdr:twoCellAnchor editAs="oneCell">
    <xdr:from>
      <xdr:col>10</xdr:col>
      <xdr:colOff>58975</xdr:colOff>
      <xdr:row>2</xdr:row>
      <xdr:rowOff>66675</xdr:rowOff>
    </xdr:from>
    <xdr:to>
      <xdr:col>16</xdr:col>
      <xdr:colOff>61913</xdr:colOff>
      <xdr:row>20</xdr:row>
      <xdr:rowOff>97631</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98075" y="447675"/>
          <a:ext cx="4574938" cy="3431381"/>
        </a:xfrm>
        <a:prstGeom prst="rect">
          <a:avLst/>
        </a:prstGeom>
        <a:ln>
          <a:noFill/>
        </a:ln>
        <a:effectLst>
          <a:outerShdw blurRad="292100" dist="139700" dir="2700000" algn="tl" rotWithShape="0">
            <a:srgbClr val="333333">
              <a:alpha val="65000"/>
            </a:srgbClr>
          </a:outerShdw>
        </a:effec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Camilo" refreshedDate="44544.734698611108" createdVersion="7" refreshedVersion="7" minRefreshableVersion="3" recordCount="170" xr:uid="{2596ADDF-07DD-4717-B06D-96CFC6FFC963}">
  <cacheSource type="worksheet">
    <worksheetSource ref="B7:M177" sheet="Categoría A"/>
  </cacheSource>
  <cacheFields count="12">
    <cacheField name="Tipo de producto" numFmtId="0">
      <sharedItems containsBlank="1" count="18">
        <s v="Producto A"/>
        <s v="Producto B"/>
        <s v="Producto C"/>
        <s v="Producto D"/>
        <s v="Producto E"/>
        <s v="Producto F"/>
        <s v="Producto G"/>
        <s v="Producto H"/>
        <s v="Producto I"/>
        <s v="Producto J"/>
        <s v="Producto K"/>
        <m/>
        <s v="pizza peperoni" u="1"/>
        <s v="Producto X" u="1"/>
        <s v="test" u="1"/>
        <s v="ttt" u="1"/>
        <s v="pizza 4 quesos" u="1"/>
        <s v="burguer" u="1"/>
      </sharedItems>
    </cacheField>
    <cacheField name="Ventas (uds)" numFmtId="1">
      <sharedItems containsString="0" containsBlank="1" containsNumber="1" containsInteger="1" minValue="100" maxValue="1700"/>
    </cacheField>
    <cacheField name="Food Cost" numFmtId="164">
      <sharedItems containsString="0" containsBlank="1" containsNumber="1" minValue="0.5" maxValue="15"/>
    </cacheField>
    <cacheField name="Precio de venta" numFmtId="164">
      <sharedItems containsString="0" containsBlank="1" containsNumber="1" minValue="2" maxValue="20"/>
    </cacheField>
    <cacheField name="Food Cost %" numFmtId="10">
      <sharedItems containsSemiMixedTypes="0" containsString="0" containsNumber="1" minValue="0" maxValue="2"/>
    </cacheField>
    <cacheField name="Beneficio" numFmtId="44">
      <sharedItems containsSemiMixedTypes="0" containsString="0" containsNumber="1" minValue="-3" maxValue="12"/>
    </cacheField>
    <cacheField name="Total Food Cost" numFmtId="44">
      <sharedItems containsSemiMixedTypes="0" containsString="0" containsNumber="1" containsInteger="1" minValue="0" maxValue="4500"/>
    </cacheField>
    <cacheField name="Total Ventas" numFmtId="44">
      <sharedItems containsSemiMixedTypes="0" containsString="0" containsNumber="1" minValue="0" maxValue="8750"/>
    </cacheField>
    <cacheField name="Total Margen" numFmtId="44">
      <sharedItems containsSemiMixedTypes="0" containsString="0" containsNumber="1" minValue="-1500" maxValue="5625"/>
    </cacheField>
    <cacheField name="Margen" numFmtId="0">
      <sharedItems/>
    </cacheField>
    <cacheField name="Popularidad" numFmtId="0">
      <sharedItems/>
    </cacheField>
    <cacheField name="Posición" numFmtId="0">
      <sharedItems count="5">
        <s v="Estrella"/>
        <s v="Puzzle"/>
        <s v="Perro"/>
        <s v="Caballo"/>
        <b v="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0">
  <r>
    <x v="0"/>
    <n v="1000"/>
    <n v="1.25"/>
    <n v="4.5"/>
    <n v="0.27777777777777779"/>
    <n v="3.25"/>
    <n v="1250"/>
    <n v="4500"/>
    <n v="3250"/>
    <s v="Alto"/>
    <s v="Alto"/>
    <x v="0"/>
  </r>
  <r>
    <x v="1"/>
    <n v="400"/>
    <n v="8"/>
    <n v="20"/>
    <n v="0.4"/>
    <n v="12"/>
    <n v="3200"/>
    <n v="8000"/>
    <n v="4800"/>
    <s v="Alto"/>
    <s v="Bajo"/>
    <x v="1"/>
  </r>
  <r>
    <x v="2"/>
    <n v="1700"/>
    <n v="2.25"/>
    <n v="5"/>
    <n v="0.45"/>
    <n v="2.75"/>
    <n v="3825"/>
    <n v="8500"/>
    <n v="4675"/>
    <s v="Alto"/>
    <s v="Alto"/>
    <x v="0"/>
  </r>
  <r>
    <x v="3"/>
    <n v="1250"/>
    <n v="2.5"/>
    <n v="7"/>
    <n v="0.35714285714285715"/>
    <n v="4.5"/>
    <n v="3125"/>
    <n v="8750"/>
    <n v="5625"/>
    <s v="Alto"/>
    <s v="Alto"/>
    <x v="0"/>
  </r>
  <r>
    <x v="4"/>
    <n v="100"/>
    <n v="5"/>
    <n v="7"/>
    <n v="0.7142857142857143"/>
    <n v="2"/>
    <n v="500"/>
    <n v="700"/>
    <n v="200"/>
    <s v="Bajo"/>
    <s v="Bajo"/>
    <x v="2"/>
  </r>
  <r>
    <x v="5"/>
    <n v="600"/>
    <n v="0.5"/>
    <n v="5"/>
    <n v="0.1"/>
    <n v="4.5"/>
    <n v="300"/>
    <n v="3000"/>
    <n v="2700"/>
    <s v="Alto"/>
    <s v="Bajo"/>
    <x v="1"/>
  </r>
  <r>
    <x v="6"/>
    <n v="1000"/>
    <n v="2.2999999999999998"/>
    <n v="6"/>
    <n v="0.3833333333333333"/>
    <n v="3.7"/>
    <n v="2300"/>
    <n v="6000"/>
    <n v="3700"/>
    <s v="Alto"/>
    <s v="Alto"/>
    <x v="0"/>
  </r>
  <r>
    <x v="7"/>
    <n v="1500"/>
    <n v="3"/>
    <n v="2"/>
    <n v="1.5"/>
    <n v="-1"/>
    <n v="4500"/>
    <n v="3000"/>
    <n v="-1500"/>
    <s v="Bajo"/>
    <s v="Alto"/>
    <x v="3"/>
  </r>
  <r>
    <x v="8"/>
    <n v="250"/>
    <n v="6"/>
    <n v="3"/>
    <n v="2"/>
    <n v="-3"/>
    <n v="1500"/>
    <n v="750"/>
    <n v="-750"/>
    <s v="Bajo"/>
    <s v="Bajo"/>
    <x v="2"/>
  </r>
  <r>
    <x v="9"/>
    <n v="350"/>
    <n v="3"/>
    <n v="12"/>
    <n v="0.25"/>
    <n v="9"/>
    <n v="1050"/>
    <n v="4200"/>
    <n v="3150"/>
    <s v="Alto"/>
    <s v="Bajo"/>
    <x v="1"/>
  </r>
  <r>
    <x v="10"/>
    <n v="300"/>
    <n v="5"/>
    <n v="15"/>
    <n v="0.33333333333333331"/>
    <n v="10"/>
    <n v="1500"/>
    <n v="4500"/>
    <n v="3000"/>
    <s v="Alto"/>
    <s v="Bajo"/>
    <x v="1"/>
  </r>
  <r>
    <x v="7"/>
    <n v="100"/>
    <n v="5"/>
    <n v="8"/>
    <n v="0.625"/>
    <n v="3"/>
    <n v="500"/>
    <n v="800"/>
    <n v="300"/>
    <s v="Bajo"/>
    <s v="Bajo"/>
    <x v="2"/>
  </r>
  <r>
    <x v="8"/>
    <n v="135"/>
    <n v="15"/>
    <n v="15.1"/>
    <n v="0.99337748344370869"/>
    <n v="9.9999999999999645E-2"/>
    <n v="2025"/>
    <n v="2038.5"/>
    <n v="13.5"/>
    <s v="Bajo"/>
    <s v="Bajo"/>
    <x v="2"/>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r>
    <x v="11"/>
    <m/>
    <m/>
    <m/>
    <n v="0"/>
    <n v="0"/>
    <n v="0"/>
    <n v="0"/>
    <n v="0"/>
    <s v="Null"/>
    <s v="Null"/>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9CC5B5-365A-439A-AAC4-295A57838755}" name="TablaDinámica10" cacheId="50" applyNumberFormats="0" applyBorderFormats="0" applyFontFormats="0" applyPatternFormats="0" applyAlignmentFormats="0" applyWidthHeightFormats="1" dataCaption="Valores" updatedVersion="7" minRefreshableVersion="3" useAutoFormatting="1" pageOverThenDown="1" itemPrintTitles="1" createdVersion="7" indent="0" showHeaders="0" outline="1" outlineData="1" multipleFieldFilters="0">
  <location ref="AJ22:AJ28" firstHeaderRow="0" firstDataRow="0" firstDataCol="1"/>
  <pivotFields count="12">
    <pivotField axis="axisRow" showAll="0" insertBlankRow="1">
      <items count="19">
        <item m="1" x="16"/>
        <item m="1" x="12"/>
        <item x="1"/>
        <item x="2"/>
        <item x="3"/>
        <item x="4"/>
        <item x="5"/>
        <item x="6"/>
        <item x="7"/>
        <item x="8"/>
        <item x="9"/>
        <item x="10"/>
        <item m="1" x="13"/>
        <item x="11"/>
        <item m="1" x="14"/>
        <item m="1" x="17"/>
        <item m="1" x="15"/>
        <item x="0"/>
        <item t="default"/>
      </items>
    </pivotField>
    <pivotField showAll="0" insertBlankRow="1"/>
    <pivotField showAll="0" insertBlankRow="1"/>
    <pivotField showAll="0" insertBlankRow="1"/>
    <pivotField numFmtId="10" showAll="0" insertBlankRow="1"/>
    <pivotField numFmtId="44" showAll="0" insertBlankRow="1"/>
    <pivotField numFmtId="44" showAll="0" insertBlankRow="1"/>
    <pivotField numFmtId="44" showAll="0" insertBlankRow="1"/>
    <pivotField numFmtId="44" showAll="0" insertBlankRow="1"/>
    <pivotField showAll="0" insertBlankRow="1"/>
    <pivotField showAll="0" insertBlankRow="1"/>
    <pivotField axis="axisRow" showAll="0" insertBlankRow="1">
      <items count="6">
        <item h="1" x="3"/>
        <item h="1" x="0"/>
        <item h="1" x="2"/>
        <item x="1"/>
        <item h="1" x="4"/>
        <item t="default"/>
      </items>
    </pivotField>
  </pivotFields>
  <rowFields count="2">
    <field x="11"/>
    <field x="0"/>
  </rowFields>
  <rowItems count="7">
    <i>
      <x v="3"/>
    </i>
    <i r="1">
      <x v="2"/>
    </i>
    <i r="1">
      <x v="6"/>
    </i>
    <i r="1">
      <x v="10"/>
    </i>
    <i r="1">
      <x v="11"/>
    </i>
    <i t="blank">
      <x v="3"/>
    </i>
    <i t="grand">
      <x/>
    </i>
  </rowItems>
  <colItems count="1">
    <i/>
  </colItems>
  <formats count="8">
    <format dxfId="94">
      <pivotArea type="all" dataOnly="0" outline="0" fieldPosition="0"/>
    </format>
    <format dxfId="93">
      <pivotArea dataOnly="0" labelOnly="1" fieldPosition="0">
        <references count="1">
          <reference field="11" count="0"/>
        </references>
      </pivotArea>
    </format>
    <format dxfId="92">
      <pivotArea dataOnly="0" labelOnly="1" grandRow="1" outline="0" fieldPosition="0"/>
    </format>
    <format dxfId="91">
      <pivotArea dataOnly="0" labelOnly="1" fieldPosition="0">
        <references count="2">
          <reference field="0" count="1">
            <x v="8"/>
          </reference>
          <reference field="11" count="1" selected="0">
            <x v="0"/>
          </reference>
        </references>
      </pivotArea>
    </format>
    <format dxfId="90">
      <pivotArea dataOnly="0" labelOnly="1" fieldPosition="0">
        <references count="2">
          <reference field="0" count="5">
            <x v="1"/>
            <x v="3"/>
            <x v="4"/>
            <x v="7"/>
            <x v="12"/>
          </reference>
          <reference field="11" count="1" selected="0">
            <x v="1"/>
          </reference>
        </references>
      </pivotArea>
    </format>
    <format dxfId="89">
      <pivotArea dataOnly="0" labelOnly="1" fieldPosition="0">
        <references count="2">
          <reference field="0" count="4">
            <x v="5"/>
            <x v="6"/>
            <x v="8"/>
            <x v="9"/>
          </reference>
          <reference field="11" count="1" selected="0">
            <x v="2"/>
          </reference>
        </references>
      </pivotArea>
    </format>
    <format dxfId="88">
      <pivotArea dataOnly="0" labelOnly="1" fieldPosition="0">
        <references count="2">
          <reference field="0" count="4">
            <x v="0"/>
            <x v="2"/>
            <x v="10"/>
            <x v="11"/>
          </reference>
          <reference field="11" count="1" selected="0">
            <x v="3"/>
          </reference>
        </references>
      </pivotArea>
    </format>
    <format dxfId="87">
      <pivotArea dataOnly="0" labelOnly="1" fieldPosition="0">
        <references count="1">
          <reference field="11"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1961F3E-D715-4D4E-B781-8DEEE4F6E979}" name="TablaDinámica9" cacheId="50" applyNumberFormats="0" applyBorderFormats="0" applyFontFormats="0" applyPatternFormats="0" applyAlignmentFormats="0" applyWidthHeightFormats="1" dataCaption="Valores" updatedVersion="7" minRefreshableVersion="3" useAutoFormatting="1" pageOverThenDown="1" itemPrintTitles="1" createdVersion="7" indent="0" showHeaders="0" outline="1" outlineData="1" multipleFieldFilters="0">
  <location ref="AL22:AL27" firstHeaderRow="0" firstDataRow="0" firstDataCol="1"/>
  <pivotFields count="12">
    <pivotField axis="axisRow" showAll="0" insertBlankRow="1">
      <items count="19">
        <item m="1" x="16"/>
        <item m="1" x="12"/>
        <item x="1"/>
        <item x="2"/>
        <item x="3"/>
        <item x="4"/>
        <item x="5"/>
        <item x="6"/>
        <item x="7"/>
        <item x="8"/>
        <item x="9"/>
        <item x="10"/>
        <item m="1" x="13"/>
        <item x="11"/>
        <item m="1" x="14"/>
        <item m="1" x="17"/>
        <item m="1" x="15"/>
        <item x="0"/>
        <item t="default"/>
      </items>
    </pivotField>
    <pivotField showAll="0" insertBlankRow="1"/>
    <pivotField showAll="0" insertBlankRow="1"/>
    <pivotField showAll="0" insertBlankRow="1"/>
    <pivotField numFmtId="10" showAll="0" insertBlankRow="1"/>
    <pivotField numFmtId="44" showAll="0" insertBlankRow="1"/>
    <pivotField numFmtId="44" showAll="0" insertBlankRow="1"/>
    <pivotField numFmtId="44" showAll="0" insertBlankRow="1"/>
    <pivotField numFmtId="44" showAll="0" insertBlankRow="1"/>
    <pivotField showAll="0" insertBlankRow="1"/>
    <pivotField showAll="0" insertBlankRow="1"/>
    <pivotField axis="axisRow" showAll="0" insertBlankRow="1">
      <items count="6">
        <item h="1" x="3"/>
        <item h="1" x="0"/>
        <item x="2"/>
        <item h="1" sd="0" x="1"/>
        <item h="1" x="4"/>
        <item t="default"/>
      </items>
    </pivotField>
  </pivotFields>
  <rowFields count="2">
    <field x="11"/>
    <field x="0"/>
  </rowFields>
  <rowItems count="6">
    <i>
      <x v="2"/>
    </i>
    <i r="1">
      <x v="5"/>
    </i>
    <i r="1">
      <x v="8"/>
    </i>
    <i r="1">
      <x v="9"/>
    </i>
    <i t="blank">
      <x v="2"/>
    </i>
    <i t="grand">
      <x/>
    </i>
  </rowItems>
  <colItems count="1">
    <i/>
  </colItems>
  <formats count="8">
    <format dxfId="102">
      <pivotArea type="all" dataOnly="0" outline="0" fieldPosition="0"/>
    </format>
    <format dxfId="101">
      <pivotArea dataOnly="0" labelOnly="1" fieldPosition="0">
        <references count="1">
          <reference field="11" count="0"/>
        </references>
      </pivotArea>
    </format>
    <format dxfId="100">
      <pivotArea dataOnly="0" labelOnly="1" grandRow="1" outline="0" fieldPosition="0"/>
    </format>
    <format dxfId="99">
      <pivotArea dataOnly="0" labelOnly="1" fieldPosition="0">
        <references count="2">
          <reference field="0" count="1">
            <x v="8"/>
          </reference>
          <reference field="11" count="1" selected="0">
            <x v="0"/>
          </reference>
        </references>
      </pivotArea>
    </format>
    <format dxfId="98">
      <pivotArea dataOnly="0" labelOnly="1" fieldPosition="0">
        <references count="2">
          <reference field="0" count="5">
            <x v="1"/>
            <x v="3"/>
            <x v="4"/>
            <x v="7"/>
            <x v="12"/>
          </reference>
          <reference field="11" count="1" selected="0">
            <x v="1"/>
          </reference>
        </references>
      </pivotArea>
    </format>
    <format dxfId="97">
      <pivotArea dataOnly="0" labelOnly="1" fieldPosition="0">
        <references count="2">
          <reference field="0" count="4">
            <x v="5"/>
            <x v="6"/>
            <x v="8"/>
            <x v="9"/>
          </reference>
          <reference field="11" count="1" selected="0">
            <x v="2"/>
          </reference>
        </references>
      </pivotArea>
    </format>
    <format dxfId="96">
      <pivotArea dataOnly="0" labelOnly="1" fieldPosition="0">
        <references count="2">
          <reference field="0" count="4">
            <x v="0"/>
            <x v="2"/>
            <x v="10"/>
            <x v="11"/>
          </reference>
          <reference field="11" count="1" selected="0">
            <x v="3"/>
          </reference>
        </references>
      </pivotArea>
    </format>
    <format dxfId="95">
      <pivotArea dataOnly="0" labelOnly="1" fieldPosition="0">
        <references count="1">
          <reference field="11"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CAEF633-1DF7-48AF-9B28-77F2734BA2E4}" name="TablaDinámica8" cacheId="50" applyNumberFormats="0" applyBorderFormats="0" applyFontFormats="0" applyPatternFormats="0" applyAlignmentFormats="0" applyWidthHeightFormats="1" dataCaption="Valores" updatedVersion="7" minRefreshableVersion="3" useAutoFormatting="1" pageOverThenDown="1" itemPrintTitles="1" createdVersion="7" indent="0" showHeaders="0" outline="1" outlineData="1" multipleFieldFilters="0">
  <location ref="AF22:AF28" firstHeaderRow="0" firstDataRow="0" firstDataCol="1"/>
  <pivotFields count="12">
    <pivotField axis="axisRow" showAll="0" insertBlankRow="1">
      <items count="19">
        <item m="1" x="16"/>
        <item m="1" x="12"/>
        <item x="1"/>
        <item x="2"/>
        <item x="3"/>
        <item x="4"/>
        <item x="5"/>
        <item x="6"/>
        <item x="7"/>
        <item x="8"/>
        <item x="9"/>
        <item x="10"/>
        <item m="1" x="13"/>
        <item x="11"/>
        <item m="1" x="14"/>
        <item m="1" x="17"/>
        <item m="1" x="15"/>
        <item x="0"/>
        <item t="default"/>
      </items>
    </pivotField>
    <pivotField showAll="0" insertBlankRow="1"/>
    <pivotField showAll="0" insertBlankRow="1"/>
    <pivotField showAll="0" insertBlankRow="1"/>
    <pivotField numFmtId="10" showAll="0" insertBlankRow="1"/>
    <pivotField numFmtId="44" showAll="0" insertBlankRow="1"/>
    <pivotField numFmtId="44" showAll="0" insertBlankRow="1"/>
    <pivotField numFmtId="44" showAll="0" insertBlankRow="1"/>
    <pivotField numFmtId="44" showAll="0" insertBlankRow="1"/>
    <pivotField showAll="0" insertBlankRow="1"/>
    <pivotField showAll="0" insertBlankRow="1"/>
    <pivotField axis="axisRow" showAll="0" insertBlankRow="1">
      <items count="6">
        <item h="1" x="3"/>
        <item x="0"/>
        <item h="1" sd="0" x="2"/>
        <item h="1" sd="0" x="1"/>
        <item h="1" x="4"/>
        <item t="default"/>
      </items>
    </pivotField>
  </pivotFields>
  <rowFields count="2">
    <field x="11"/>
    <field x="0"/>
  </rowFields>
  <rowItems count="7">
    <i>
      <x v="1"/>
    </i>
    <i r="1">
      <x v="3"/>
    </i>
    <i r="1">
      <x v="4"/>
    </i>
    <i r="1">
      <x v="7"/>
    </i>
    <i r="1">
      <x v="17"/>
    </i>
    <i t="blank">
      <x v="1"/>
    </i>
    <i t="grand">
      <x/>
    </i>
  </rowItems>
  <colItems count="1">
    <i/>
  </colItems>
  <formats count="8">
    <format dxfId="110">
      <pivotArea type="all" dataOnly="0" outline="0" fieldPosition="0"/>
    </format>
    <format dxfId="109">
      <pivotArea dataOnly="0" labelOnly="1" fieldPosition="0">
        <references count="1">
          <reference field="11" count="0"/>
        </references>
      </pivotArea>
    </format>
    <format dxfId="108">
      <pivotArea dataOnly="0" labelOnly="1" grandRow="1" outline="0" fieldPosition="0"/>
    </format>
    <format dxfId="107">
      <pivotArea dataOnly="0" labelOnly="1" fieldPosition="0">
        <references count="2">
          <reference field="0" count="1">
            <x v="8"/>
          </reference>
          <reference field="11" count="1" selected="0">
            <x v="0"/>
          </reference>
        </references>
      </pivotArea>
    </format>
    <format dxfId="106">
      <pivotArea dataOnly="0" labelOnly="1" fieldPosition="0">
        <references count="2">
          <reference field="0" count="5">
            <x v="1"/>
            <x v="3"/>
            <x v="4"/>
            <x v="7"/>
            <x v="12"/>
          </reference>
          <reference field="11" count="1" selected="0">
            <x v="1"/>
          </reference>
        </references>
      </pivotArea>
    </format>
    <format dxfId="105">
      <pivotArea dataOnly="0" labelOnly="1" fieldPosition="0">
        <references count="2">
          <reference field="0" count="4">
            <x v="5"/>
            <x v="6"/>
            <x v="8"/>
            <x v="9"/>
          </reference>
          <reference field="11" count="1" selected="0">
            <x v="2"/>
          </reference>
        </references>
      </pivotArea>
    </format>
    <format dxfId="104">
      <pivotArea dataOnly="0" labelOnly="1" fieldPosition="0">
        <references count="2">
          <reference field="0" count="4">
            <x v="0"/>
            <x v="2"/>
            <x v="10"/>
            <x v="11"/>
          </reference>
          <reference field="11" count="1" selected="0">
            <x v="3"/>
          </reference>
        </references>
      </pivotArea>
    </format>
    <format dxfId="103">
      <pivotArea dataOnly="0" labelOnly="1" fieldPosition="0">
        <references count="1">
          <reference field="11"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2613EC3-B679-41CA-9929-C1190AEFD0DE}" name="TablaDinámica7" cacheId="50" applyNumberFormats="0" applyBorderFormats="0" applyFontFormats="0" applyPatternFormats="0" applyAlignmentFormats="0" applyWidthHeightFormats="1" dataCaption="Valores" updatedVersion="7" minRefreshableVersion="3" useAutoFormatting="1" pageOverThenDown="1" itemPrintTitles="1" createdVersion="7" indent="0" showHeaders="0" outline="1" outlineData="1" multipleFieldFilters="0">
  <location ref="AH22:AH25" firstHeaderRow="0" firstDataRow="0" firstDataCol="1"/>
  <pivotFields count="12">
    <pivotField axis="axisRow" showAll="0" insertBlankRow="1">
      <items count="19">
        <item m="1" x="16"/>
        <item m="1" x="12"/>
        <item x="1"/>
        <item x="2"/>
        <item x="3"/>
        <item x="4"/>
        <item x="5"/>
        <item x="6"/>
        <item x="7"/>
        <item x="8"/>
        <item x="9"/>
        <item x="10"/>
        <item m="1" x="13"/>
        <item x="11"/>
        <item m="1" x="14"/>
        <item m="1" x="17"/>
        <item m="1" x="15"/>
        <item x="0"/>
        <item t="default"/>
      </items>
    </pivotField>
    <pivotField showAll="0" insertBlankRow="1"/>
    <pivotField showAll="0" insertBlankRow="1"/>
    <pivotField showAll="0" insertBlankRow="1"/>
    <pivotField numFmtId="10" showAll="0" insertBlankRow="1"/>
    <pivotField numFmtId="44" showAll="0" insertBlankRow="1"/>
    <pivotField numFmtId="44" showAll="0" insertBlankRow="1"/>
    <pivotField numFmtId="44" showAll="0" insertBlankRow="1"/>
    <pivotField numFmtId="44" showAll="0" insertBlankRow="1"/>
    <pivotField showAll="0" insertBlankRow="1"/>
    <pivotField showAll="0" insertBlankRow="1"/>
    <pivotField axis="axisRow" showAll="0" insertBlankRow="1">
      <items count="6">
        <item x="3"/>
        <item h="1" sd="0" x="0"/>
        <item h="1" sd="0" x="2"/>
        <item h="1" sd="0" x="1"/>
        <item h="1" x="4"/>
        <item t="default"/>
      </items>
    </pivotField>
  </pivotFields>
  <rowFields count="2">
    <field x="11"/>
    <field x="0"/>
  </rowFields>
  <rowItems count="4">
    <i>
      <x/>
    </i>
    <i r="1">
      <x v="8"/>
    </i>
    <i t="blank">
      <x/>
    </i>
    <i t="grand">
      <x/>
    </i>
  </rowItems>
  <colItems count="1">
    <i/>
  </colItems>
  <formats count="8">
    <format dxfId="118">
      <pivotArea type="all" dataOnly="0" outline="0" fieldPosition="0"/>
    </format>
    <format dxfId="117">
      <pivotArea dataOnly="0" labelOnly="1" fieldPosition="0">
        <references count="1">
          <reference field="11" count="0"/>
        </references>
      </pivotArea>
    </format>
    <format dxfId="116">
      <pivotArea dataOnly="0" labelOnly="1" grandRow="1" outline="0" fieldPosition="0"/>
    </format>
    <format dxfId="115">
      <pivotArea dataOnly="0" labelOnly="1" fieldPosition="0">
        <references count="2">
          <reference field="0" count="1">
            <x v="8"/>
          </reference>
          <reference field="11" count="1" selected="0">
            <x v="0"/>
          </reference>
        </references>
      </pivotArea>
    </format>
    <format dxfId="114">
      <pivotArea dataOnly="0" labelOnly="1" fieldPosition="0">
        <references count="2">
          <reference field="0" count="5">
            <x v="1"/>
            <x v="3"/>
            <x v="4"/>
            <x v="7"/>
            <x v="12"/>
          </reference>
          <reference field="11" count="1" selected="0">
            <x v="1"/>
          </reference>
        </references>
      </pivotArea>
    </format>
    <format dxfId="113">
      <pivotArea dataOnly="0" labelOnly="1" fieldPosition="0">
        <references count="2">
          <reference field="0" count="4">
            <x v="5"/>
            <x v="6"/>
            <x v="8"/>
            <x v="9"/>
          </reference>
          <reference field="11" count="1" selected="0">
            <x v="2"/>
          </reference>
        </references>
      </pivotArea>
    </format>
    <format dxfId="112">
      <pivotArea dataOnly="0" labelOnly="1" fieldPosition="0">
        <references count="2">
          <reference field="0" count="4">
            <x v="0"/>
            <x v="2"/>
            <x v="10"/>
            <x v="11"/>
          </reference>
          <reference field="11" count="1" selected="0">
            <x v="3"/>
          </reference>
        </references>
      </pivotArea>
    </format>
    <format dxfId="111">
      <pivotArea dataOnly="0" labelOnly="1" fieldPosition="0">
        <references count="1">
          <reference field="11"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D0CE6B-7DC6-4F79-9387-90BFFDC0CB33}" name="Tabla1" displayName="Tabla1" ref="B7:M20" totalsRowShown="0" headerRowDxfId="86" dataDxfId="84" headerRowBorderDxfId="85" tableBorderDxfId="83" totalsRowBorderDxfId="82">
  <autoFilter ref="B7:M20" xr:uid="{95D0CE6B-7DC6-4F79-9387-90BFFDC0CB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56DB11B5-7D8E-4D59-AD60-A2D906F6ECA3}" name="Tipo de producto" dataDxfId="81"/>
    <tableColumn id="2" xr3:uid="{C4ED6A85-B177-4555-A2F6-424AFFD344E0}" name="Ventas (uds)" dataDxfId="80"/>
    <tableColumn id="3" xr3:uid="{D0A3B23B-9583-4413-AFD8-0D166B780E03}" name="Food Cost" dataDxfId="79"/>
    <tableColumn id="4" xr3:uid="{C64A16ED-BC38-4D9C-97CE-A87119BE3A8C}" name="Precio de venta" dataDxfId="78"/>
    <tableColumn id="5" xr3:uid="{3DE63A97-AB62-4682-ADA0-11647EBE1F67}" name="Food Cost %" dataDxfId="77">
      <calculatedColumnFormula>IFERROR(D8/E8,0)</calculatedColumnFormula>
    </tableColumn>
    <tableColumn id="6" xr3:uid="{8C3175D4-DABA-4F4C-826F-7431C514E89E}" name="Beneficio" dataDxfId="76" dataCellStyle="Moneda">
      <calculatedColumnFormula>IFERROR(E8-D8,0)</calculatedColumnFormula>
    </tableColumn>
    <tableColumn id="7" xr3:uid="{92F005C3-72C4-4EE2-94C3-861C72BCCEF5}" name="Total Food Cost" dataDxfId="75" dataCellStyle="Moneda">
      <calculatedColumnFormula>D8*C8</calculatedColumnFormula>
    </tableColumn>
    <tableColumn id="8" xr3:uid="{4FF835A0-8EF0-4BC9-A1B8-37E6E469EEBE}" name="Total Ventas" dataDxfId="74" dataCellStyle="Moneda">
      <calculatedColumnFormula>E8*C8</calculatedColumnFormula>
    </tableColumn>
    <tableColumn id="9" xr3:uid="{6800DCB3-55C8-4AE2-B931-DF47EADECAE1}" name="Total Margen" dataDxfId="73" dataCellStyle="Moneda">
      <calculatedColumnFormula>I8-H8</calculatedColumnFormula>
    </tableColumn>
    <tableColumn id="10" xr3:uid="{CF2E622F-F11B-4AD3-980F-A8CBABCD940C}" name="Margen" dataDxfId="72">
      <calculatedColumnFormula>IF(B8="","Null",IF(J8&gt;$X$11,"Alto","Bajo"))</calculatedColumnFormula>
    </tableColumn>
    <tableColumn id="11" xr3:uid="{8BF45498-5182-479F-8669-0ECB69DB18EE}" name="Popularidad" dataDxfId="71">
      <calculatedColumnFormula>IF(B8="","Null",IF(C8&gt;$V$11,"Alto","Bajo"))</calculatedColumnFormula>
    </tableColumn>
    <tableColumn id="12" xr3:uid="{9AE8E265-1B60-4EBF-96E8-6EF26AC5335A}" name="Posición" dataDxfId="70">
      <calculatedColumnFormula>IF(AND(K8="Alto",L8="Alto"), "Estrella", IF(AND(K8="Alto",L8="Bajo"), "Puzzle", IF(AND(K8="Bajo",L8="Bajo"), "Perro", IF(AND(K8="Bajo",L8="Alto"), "Caballo") ) )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Personalizado 2">
      <a:dk1>
        <a:sysClr val="windowText" lastClr="000000"/>
      </a:dk1>
      <a:lt1>
        <a:sysClr val="window" lastClr="FFFFFF"/>
      </a:lt1>
      <a:dk2>
        <a:srgbClr val="44546A"/>
      </a:dk2>
      <a:lt2>
        <a:srgbClr val="E7E6E6"/>
      </a:lt2>
      <a:accent1>
        <a:srgbClr val="5B9BD5"/>
      </a:accent1>
      <a:accent2>
        <a:srgbClr val="ED7D31"/>
      </a:accent2>
      <a:accent3>
        <a:srgbClr val="92D050"/>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camarero10.com/queremos-trabajar-contigo?utm_source=c10-ebook&amp;utm_medium=referral&amp;utm_campaign=ingeniera-menu-exce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A1190-ABEE-405C-8FC4-06BE7BF1E5FA}">
  <sheetPr codeName="Hoja1">
    <tabColor rgb="FF212B35"/>
  </sheetPr>
  <dimension ref="A1:D32"/>
  <sheetViews>
    <sheetView showGridLines="0" tabSelected="1" workbookViewId="0">
      <selection activeCell="E26" sqref="E26"/>
    </sheetView>
  </sheetViews>
  <sheetFormatPr baseColWidth="10" defaultRowHeight="15" x14ac:dyDescent="0.25"/>
  <cols>
    <col min="8" max="8" width="3.5703125" customWidth="1"/>
  </cols>
  <sheetData>
    <row r="1" spans="1:4" s="67" customFormat="1" x14ac:dyDescent="0.25"/>
    <row r="2" spans="1:4" x14ac:dyDescent="0.25">
      <c r="A2" s="66"/>
      <c r="B2" s="66"/>
      <c r="C2" s="66"/>
      <c r="D2" s="66"/>
    </row>
    <row r="3" spans="1:4" x14ac:dyDescent="0.25">
      <c r="A3" s="66"/>
      <c r="B3" s="66"/>
      <c r="C3" s="66"/>
      <c r="D3" s="66"/>
    </row>
    <row r="4" spans="1:4" x14ac:dyDescent="0.25">
      <c r="A4" s="66"/>
      <c r="B4" s="66"/>
      <c r="C4" s="66"/>
      <c r="D4" s="66"/>
    </row>
    <row r="5" spans="1:4" x14ac:dyDescent="0.25">
      <c r="A5" s="66"/>
      <c r="B5" s="66"/>
      <c r="C5" s="66"/>
      <c r="D5" s="66"/>
    </row>
    <row r="6" spans="1:4" x14ac:dyDescent="0.25">
      <c r="A6" s="66"/>
      <c r="B6" s="66"/>
      <c r="C6" s="66"/>
      <c r="D6" s="66"/>
    </row>
    <row r="7" spans="1:4" x14ac:dyDescent="0.25">
      <c r="A7" s="66"/>
      <c r="B7" s="66"/>
      <c r="C7" s="66"/>
      <c r="D7" s="66"/>
    </row>
    <row r="8" spans="1:4" x14ac:dyDescent="0.25">
      <c r="A8" s="66"/>
      <c r="B8" s="66"/>
      <c r="C8" s="66"/>
      <c r="D8" s="66"/>
    </row>
    <row r="9" spans="1:4" x14ac:dyDescent="0.25">
      <c r="A9" s="66"/>
      <c r="B9" s="66"/>
      <c r="C9" s="66"/>
      <c r="D9" s="66"/>
    </row>
    <row r="27" s="116" customFormat="1" x14ac:dyDescent="0.25"/>
    <row r="28" s="116" customFormat="1" x14ac:dyDescent="0.25"/>
    <row r="29" s="68" customFormat="1" x14ac:dyDescent="0.25"/>
    <row r="30" s="68" customFormat="1" x14ac:dyDescent="0.25"/>
    <row r="31" s="68" customFormat="1" x14ac:dyDescent="0.25"/>
    <row r="32" s="68" customFormat="1" x14ac:dyDescent="0.25"/>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macro="[0]!Botón1_Haga_clic_en">
                <anchor moveWithCells="1" sizeWithCells="1">
                  <from>
                    <xdr:col>7</xdr:col>
                    <xdr:colOff>733425</xdr:colOff>
                    <xdr:row>29</xdr:row>
                    <xdr:rowOff>19050</xdr:rowOff>
                  </from>
                  <to>
                    <xdr:col>16</xdr:col>
                    <xdr:colOff>161925</xdr:colOff>
                    <xdr:row>31</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BF203"/>
  <sheetViews>
    <sheetView showGridLines="0" topLeftCell="A7" zoomScale="89" zoomScaleNormal="89" workbookViewId="0">
      <selection activeCell="E15" sqref="E15"/>
    </sheetView>
  </sheetViews>
  <sheetFormatPr baseColWidth="10" defaultColWidth="14.42578125" defaultRowHeight="15.75" customHeight="1" x14ac:dyDescent="0.2"/>
  <cols>
    <col min="1" max="1" width="4.85546875" style="4" customWidth="1"/>
    <col min="2" max="2" width="21.42578125" style="4" customWidth="1"/>
    <col min="3" max="3" width="27" style="42" customWidth="1"/>
    <col min="4" max="4" width="27" style="6" customWidth="1"/>
    <col min="5" max="5" width="19.85546875" style="6" customWidth="1"/>
    <col min="6" max="6" width="17.7109375" style="4" customWidth="1"/>
    <col min="7" max="7" width="17.85546875" style="7" customWidth="1"/>
    <col min="8" max="8" width="21.42578125" style="7" customWidth="1"/>
    <col min="9" max="9" width="22.7109375" style="7" customWidth="1"/>
    <col min="10" max="10" width="26.28515625" style="7" customWidth="1"/>
    <col min="11" max="11" width="18.28515625" style="4" customWidth="1"/>
    <col min="12" max="12" width="24.140625" style="4" customWidth="1"/>
    <col min="13" max="13" width="12.140625" style="4" customWidth="1"/>
    <col min="14" max="17" width="2.140625" style="53" customWidth="1"/>
    <col min="18" max="18" width="1.7109375" style="5" customWidth="1"/>
    <col min="19" max="19" width="4.7109375" style="5" customWidth="1"/>
    <col min="20" max="20" width="47.140625" style="4" bestFit="1" customWidth="1"/>
    <col min="21" max="21" width="3.5703125" style="31" customWidth="1"/>
    <col min="22" max="22" width="28.140625" style="4" bestFit="1" customWidth="1"/>
    <col min="23" max="23" width="4.28515625" style="31" customWidth="1"/>
    <col min="24" max="24" width="47.140625" style="4" bestFit="1" customWidth="1"/>
    <col min="25" max="25" width="6.5703125" style="31" customWidth="1"/>
    <col min="26" max="26" width="28.42578125" style="4" bestFit="1" customWidth="1"/>
    <col min="27" max="28" width="14.42578125" style="4"/>
    <col min="29" max="29" width="18" style="4" bestFit="1" customWidth="1"/>
    <col min="30" max="30" width="3.42578125" style="4" customWidth="1"/>
    <col min="31" max="31" width="7.5703125" style="4" bestFit="1" customWidth="1"/>
    <col min="32" max="32" width="18" style="4" bestFit="1" customWidth="1"/>
    <col min="33" max="33" width="3.140625" style="4" customWidth="1"/>
    <col min="34" max="34" width="18" style="4" bestFit="1" customWidth="1"/>
    <col min="35" max="35" width="5.140625" style="4" customWidth="1"/>
    <col min="36" max="36" width="17.5703125" style="4" bestFit="1" customWidth="1"/>
    <col min="37" max="37" width="5.42578125" style="4" customWidth="1"/>
    <col min="38" max="38" width="18" style="4" bestFit="1" customWidth="1"/>
    <col min="39" max="39" width="10.140625" style="4" bestFit="1" customWidth="1"/>
    <col min="40" max="40" width="10.28515625" style="4" bestFit="1" customWidth="1"/>
    <col min="41" max="42" width="10.7109375" style="4" bestFit="1" customWidth="1"/>
    <col min="43" max="43" width="11" style="4" bestFit="1" customWidth="1"/>
    <col min="44" max="46" width="12.5703125" style="4" bestFit="1" customWidth="1"/>
    <col min="47" max="47" width="15.7109375" style="4" bestFit="1" customWidth="1"/>
    <col min="48" max="48" width="11.85546875" style="4" bestFit="1" customWidth="1"/>
    <col min="49" max="49" width="14.85546875" style="4" bestFit="1" customWidth="1"/>
    <col min="50" max="50" width="12" style="4" bestFit="1" customWidth="1"/>
    <col min="51" max="51" width="15" style="4" bestFit="1" customWidth="1"/>
    <col min="52" max="52" width="12.42578125" style="4" bestFit="1" customWidth="1"/>
    <col min="53" max="53" width="15.5703125" style="4" bestFit="1" customWidth="1"/>
    <col min="54" max="54" width="12.42578125" style="4" bestFit="1" customWidth="1"/>
    <col min="55" max="55" width="15.5703125" style="4" bestFit="1" customWidth="1"/>
    <col min="56" max="56" width="12.85546875" style="4" bestFit="1" customWidth="1"/>
    <col min="57" max="57" width="15.85546875" style="4" bestFit="1" customWidth="1"/>
    <col min="58" max="58" width="12.5703125" style="4" bestFit="1" customWidth="1"/>
    <col min="59" max="16384" width="14.42578125" style="4"/>
  </cols>
  <sheetData>
    <row r="1" spans="2:39" s="1" customFormat="1" ht="14.1" customHeight="1" x14ac:dyDescent="0.2">
      <c r="C1" s="40"/>
      <c r="D1" s="19"/>
      <c r="E1" s="19"/>
      <c r="F1" s="2"/>
      <c r="G1" s="3"/>
      <c r="H1" s="3"/>
      <c r="I1" s="3"/>
      <c r="J1" s="3"/>
      <c r="N1" s="52"/>
      <c r="O1" s="52"/>
      <c r="P1" s="52"/>
      <c r="Q1" s="52"/>
      <c r="R1" s="56"/>
      <c r="S1" s="56"/>
      <c r="U1" s="30"/>
      <c r="W1" s="30"/>
      <c r="Y1" s="30"/>
    </row>
    <row r="2" spans="2:39" ht="21" customHeight="1" x14ac:dyDescent="0.2">
      <c r="B2" s="105" t="s">
        <v>42</v>
      </c>
      <c r="C2" s="105"/>
      <c r="D2" s="105"/>
      <c r="E2" s="105"/>
      <c r="F2" s="105"/>
      <c r="G2" s="105"/>
      <c r="H2" s="105"/>
      <c r="I2" s="105"/>
      <c r="J2" s="105"/>
      <c r="K2" s="105"/>
      <c r="L2" s="105"/>
    </row>
    <row r="3" spans="2:39" ht="38.1" customHeight="1" x14ac:dyDescent="0.2">
      <c r="B3" s="105"/>
      <c r="C3" s="105"/>
      <c r="D3" s="105"/>
      <c r="E3" s="105"/>
      <c r="F3" s="105"/>
      <c r="G3" s="105"/>
      <c r="H3" s="105"/>
      <c r="I3" s="105"/>
      <c r="J3" s="105"/>
      <c r="K3" s="105"/>
      <c r="L3" s="105"/>
    </row>
    <row r="4" spans="2:39" ht="33" customHeight="1" thickBot="1" x14ac:dyDescent="0.25">
      <c r="B4" s="106"/>
      <c r="C4" s="106"/>
      <c r="D4" s="106"/>
      <c r="E4" s="106"/>
      <c r="F4" s="106"/>
      <c r="G4" s="106"/>
      <c r="H4" s="106"/>
      <c r="I4" s="106"/>
      <c r="J4" s="106"/>
      <c r="K4" s="106"/>
      <c r="L4" s="106"/>
    </row>
    <row r="5" spans="2:39" ht="33" customHeight="1" thickBot="1" x14ac:dyDescent="0.25">
      <c r="B5" s="98" t="s">
        <v>31</v>
      </c>
      <c r="C5" s="99"/>
      <c r="D5" s="99"/>
      <c r="E5" s="99"/>
      <c r="F5" s="99"/>
      <c r="G5" s="99"/>
      <c r="H5" s="99"/>
      <c r="I5" s="99"/>
      <c r="J5" s="99"/>
      <c r="K5" s="99"/>
      <c r="L5" s="99"/>
      <c r="M5" s="99"/>
      <c r="N5" s="99"/>
      <c r="O5" s="99"/>
      <c r="P5" s="99"/>
      <c r="Q5" s="100"/>
      <c r="T5" s="102" t="s">
        <v>32</v>
      </c>
      <c r="U5" s="103"/>
      <c r="V5" s="103"/>
      <c r="W5" s="103"/>
      <c r="X5" s="103"/>
      <c r="Y5" s="103"/>
      <c r="Z5" s="103"/>
      <c r="AA5" s="103"/>
      <c r="AB5" s="103"/>
      <c r="AC5" s="103"/>
      <c r="AD5" s="103"/>
      <c r="AE5" s="103"/>
      <c r="AF5" s="103"/>
      <c r="AG5" s="103"/>
      <c r="AH5" s="103"/>
      <c r="AI5" s="103"/>
      <c r="AJ5" s="103"/>
      <c r="AK5" s="103"/>
      <c r="AL5" s="103"/>
      <c r="AM5" s="104"/>
    </row>
    <row r="6" spans="2:39" ht="33" customHeight="1" x14ac:dyDescent="0.2">
      <c r="B6" s="43"/>
      <c r="C6" s="43"/>
      <c r="D6" s="101" t="s">
        <v>33</v>
      </c>
      <c r="E6" s="101"/>
      <c r="F6" s="101"/>
      <c r="G6" s="101"/>
      <c r="H6" s="101" t="s">
        <v>34</v>
      </c>
      <c r="I6" s="101"/>
      <c r="J6" s="101"/>
      <c r="K6" s="43"/>
      <c r="L6" s="43"/>
      <c r="M6" s="43"/>
      <c r="N6" s="54"/>
      <c r="O6" s="54"/>
      <c r="P6" s="54"/>
      <c r="Q6" s="54"/>
      <c r="AC6" s="83"/>
      <c r="AD6" s="83"/>
    </row>
    <row r="7" spans="2:39" ht="18.75" x14ac:dyDescent="0.2">
      <c r="B7" s="86" t="s">
        <v>6</v>
      </c>
      <c r="C7" s="87" t="s">
        <v>7</v>
      </c>
      <c r="D7" s="59" t="s">
        <v>8</v>
      </c>
      <c r="E7" s="60" t="s">
        <v>9</v>
      </c>
      <c r="F7" s="61" t="s">
        <v>10</v>
      </c>
      <c r="G7" s="62" t="s">
        <v>11</v>
      </c>
      <c r="H7" s="63" t="s">
        <v>1</v>
      </c>
      <c r="I7" s="64" t="s">
        <v>12</v>
      </c>
      <c r="J7" s="65" t="s">
        <v>13</v>
      </c>
      <c r="K7" s="86" t="s">
        <v>14</v>
      </c>
      <c r="L7" s="86" t="s">
        <v>15</v>
      </c>
      <c r="M7" s="86" t="s">
        <v>16</v>
      </c>
      <c r="N7" s="11" t="s">
        <v>28</v>
      </c>
      <c r="O7" s="11" t="s">
        <v>29</v>
      </c>
      <c r="P7" s="11" t="s">
        <v>17</v>
      </c>
      <c r="Q7" s="11" t="s">
        <v>30</v>
      </c>
      <c r="R7" s="12"/>
      <c r="T7" s="29" t="s">
        <v>0</v>
      </c>
      <c r="U7" s="32"/>
      <c r="V7" s="29" t="s">
        <v>2</v>
      </c>
      <c r="W7" s="32"/>
      <c r="X7" s="29" t="s">
        <v>3</v>
      </c>
      <c r="Y7" s="32"/>
      <c r="Z7" s="29" t="s">
        <v>1</v>
      </c>
      <c r="AC7" s="17"/>
      <c r="AD7" s="17"/>
      <c r="AE7" s="17"/>
      <c r="AF7" s="17"/>
      <c r="AG7" s="17"/>
      <c r="AH7" s="17"/>
      <c r="AI7" s="17"/>
      <c r="AJ7" s="17"/>
      <c r="AK7" s="17"/>
    </row>
    <row r="8" spans="2:39" ht="24.75" x14ac:dyDescent="0.2">
      <c r="B8" s="69" t="s">
        <v>45</v>
      </c>
      <c r="C8" s="70">
        <v>1000</v>
      </c>
      <c r="D8" s="71">
        <v>1.25</v>
      </c>
      <c r="E8" s="71">
        <v>4.5</v>
      </c>
      <c r="F8" s="14">
        <f>IFERROR(D8/E8,0)</f>
        <v>0.27777777777777779</v>
      </c>
      <c r="G8" s="15">
        <f t="shared" ref="G8:G71" si="0">IFERROR(E8-D8,0)</f>
        <v>3.25</v>
      </c>
      <c r="H8" s="15">
        <f t="shared" ref="H8:H39" si="1">D8*C8</f>
        <v>1250</v>
      </c>
      <c r="I8" s="15">
        <f t="shared" ref="I8:I39" si="2">E8*C8</f>
        <v>4500</v>
      </c>
      <c r="J8" s="15">
        <f>I8-H8</f>
        <v>3250</v>
      </c>
      <c r="K8" s="16" t="str">
        <f>IF(B8="","Null",IF(J8&gt;$X$11,"Alto","Bajo"))</f>
        <v>Alto</v>
      </c>
      <c r="L8" s="16" t="str">
        <f>IF(B8="","Null",IF(C8&gt;$V$11,"Alto","Bajo"))</f>
        <v>Alto</v>
      </c>
      <c r="M8" s="16" t="str">
        <f>IF(AND(K8="Alto",L8="Alto"), "Estrella", IF(AND(K8="Alto",L8="Bajo"), "Puzzle", IF(AND(K8="Bajo",L8="Bajo"), "Perro", IF(AND(K8="Bajo",L8="Alto"), "Caballo") ) ) )</f>
        <v>Estrella</v>
      </c>
      <c r="N8" s="55">
        <f>IF(M8="Estrella",+J8,NA())</f>
        <v>3250</v>
      </c>
      <c r="O8" s="55" t="e">
        <f>IF(M8="Caballo",+J8,NA())</f>
        <v>#N/A</v>
      </c>
      <c r="P8" s="55" t="e">
        <f>IF(M8="Puzzle",+J8,NA())</f>
        <v>#N/A</v>
      </c>
      <c r="Q8" s="55" t="e">
        <f>IF(M8="Perro",+J8,NA())</f>
        <v>#N/A</v>
      </c>
      <c r="R8" s="57"/>
      <c r="T8" s="44">
        <f>SUM(C8:C177)</f>
        <v>8685</v>
      </c>
      <c r="U8" s="22"/>
      <c r="V8" s="45">
        <f>SUM(I8:I177)</f>
        <v>54738.5</v>
      </c>
      <c r="W8" s="45"/>
      <c r="X8" s="45">
        <f>SUM(J8:J177)</f>
        <v>29163.5</v>
      </c>
      <c r="Y8" s="45"/>
      <c r="Z8" s="45">
        <f>SUM(H8:H177)</f>
        <v>25575</v>
      </c>
      <c r="AC8" s="29" t="s">
        <v>35</v>
      </c>
      <c r="AD8" s="36"/>
      <c r="AE8" s="17"/>
      <c r="AF8" s="36"/>
      <c r="AG8" s="17"/>
      <c r="AH8" s="36"/>
      <c r="AI8" s="17"/>
      <c r="AJ8" s="17"/>
      <c r="AK8" s="17"/>
    </row>
    <row r="9" spans="2:39" s="8" customFormat="1" ht="24.75" x14ac:dyDescent="0.2">
      <c r="B9" s="69" t="s">
        <v>18</v>
      </c>
      <c r="C9" s="70">
        <v>400</v>
      </c>
      <c r="D9" s="71">
        <v>8</v>
      </c>
      <c r="E9" s="71">
        <v>20</v>
      </c>
      <c r="F9" s="14">
        <f t="shared" ref="F9:F71" si="3">IFERROR(D9/E9,0)</f>
        <v>0.4</v>
      </c>
      <c r="G9" s="15">
        <f t="shared" si="0"/>
        <v>12</v>
      </c>
      <c r="H9" s="15">
        <f t="shared" si="1"/>
        <v>3200</v>
      </c>
      <c r="I9" s="15">
        <f t="shared" si="2"/>
        <v>8000</v>
      </c>
      <c r="J9" s="15">
        <f t="shared" ref="J9:J71" si="4">I9-H9</f>
        <v>4800</v>
      </c>
      <c r="K9" s="16" t="str">
        <f t="shared" ref="K9:K19" si="5">IF(B9="","Null",IF(J9&gt;$X$11,"Alto","Bajo"))</f>
        <v>Alto</v>
      </c>
      <c r="L9" s="16" t="str">
        <f t="shared" ref="L9:L19" si="6">IF(B9="","Null",IF(C9&gt;$V$11,"Alto","Bajo"))</f>
        <v>Bajo</v>
      </c>
      <c r="M9" s="16" t="str">
        <f t="shared" ref="M9:M72" si="7">IF(AND(K9="Alto",L9="Alto"), "Estrella", IF(AND(K9="Alto",L9="Bajo"), "Puzzle", IF(AND(K9="Bajo",L9="Bajo"), "Perro", IF(AND(K9="Bajo",L9="Alto"), "Caballo") ) ) )</f>
        <v>Puzzle</v>
      </c>
      <c r="N9" s="55" t="e">
        <f t="shared" ref="N9:N72" si="8">IF(M9="Estrella",+J9,NA())</f>
        <v>#N/A</v>
      </c>
      <c r="O9" s="55" t="e">
        <f t="shared" ref="O9:O72" si="9">IF(M9="Caballo",+J9,NA())</f>
        <v>#N/A</v>
      </c>
      <c r="P9" s="55">
        <f t="shared" ref="P9:P72" si="10">IF(M9="Puzzle",+J9,NA())</f>
        <v>4800</v>
      </c>
      <c r="Q9" s="55" t="e">
        <f t="shared" ref="Q9:Q72" si="11">IF(M9="Perro",+J9,NA())</f>
        <v>#N/A</v>
      </c>
      <c r="R9" s="57"/>
      <c r="S9" s="58"/>
      <c r="T9" s="28"/>
      <c r="U9" s="33"/>
      <c r="V9" s="46"/>
      <c r="W9" s="47"/>
      <c r="X9" s="48"/>
      <c r="Y9" s="47"/>
      <c r="Z9" s="48"/>
      <c r="AC9" s="44">
        <f>COUNTIF(M8:M177, "Estrella")</f>
        <v>4</v>
      </c>
      <c r="AD9" s="36"/>
      <c r="AE9" s="17"/>
      <c r="AF9" s="36"/>
      <c r="AG9" s="17"/>
      <c r="AH9" s="36"/>
      <c r="AI9" s="17"/>
      <c r="AJ9" s="17"/>
      <c r="AK9" s="17"/>
    </row>
    <row r="10" spans="2:39" x14ac:dyDescent="0.2">
      <c r="B10" s="69" t="s">
        <v>19</v>
      </c>
      <c r="C10" s="70">
        <v>1700</v>
      </c>
      <c r="D10" s="71">
        <v>2.25</v>
      </c>
      <c r="E10" s="71">
        <v>5</v>
      </c>
      <c r="F10" s="14">
        <f t="shared" si="3"/>
        <v>0.45</v>
      </c>
      <c r="G10" s="15">
        <f t="shared" si="0"/>
        <v>2.75</v>
      </c>
      <c r="H10" s="15">
        <f t="shared" si="1"/>
        <v>3825</v>
      </c>
      <c r="I10" s="15">
        <f t="shared" si="2"/>
        <v>8500</v>
      </c>
      <c r="J10" s="15">
        <f t="shared" si="4"/>
        <v>4675</v>
      </c>
      <c r="K10" s="16" t="str">
        <f t="shared" si="5"/>
        <v>Alto</v>
      </c>
      <c r="L10" s="16" t="str">
        <f t="shared" si="6"/>
        <v>Alto</v>
      </c>
      <c r="M10" s="16" t="str">
        <f t="shared" si="7"/>
        <v>Estrella</v>
      </c>
      <c r="N10" s="55">
        <f t="shared" si="8"/>
        <v>4675</v>
      </c>
      <c r="O10" s="55" t="e">
        <f t="shared" si="9"/>
        <v>#N/A</v>
      </c>
      <c r="P10" s="55" t="e">
        <f t="shared" si="10"/>
        <v>#N/A</v>
      </c>
      <c r="Q10" s="55" t="e">
        <f t="shared" si="11"/>
        <v>#N/A</v>
      </c>
      <c r="R10" s="57"/>
      <c r="T10" s="29" t="s">
        <v>4</v>
      </c>
      <c r="U10" s="32"/>
      <c r="V10" s="29" t="s">
        <v>39</v>
      </c>
      <c r="X10" s="29" t="s">
        <v>40</v>
      </c>
      <c r="Z10" s="29" t="s">
        <v>5</v>
      </c>
      <c r="AC10" s="29" t="s">
        <v>36</v>
      </c>
      <c r="AD10" s="36"/>
      <c r="AE10" s="17"/>
      <c r="AF10" s="36"/>
      <c r="AG10" s="17"/>
      <c r="AH10" s="36"/>
      <c r="AI10" s="17"/>
      <c r="AJ10" s="17"/>
      <c r="AK10" s="17"/>
    </row>
    <row r="11" spans="2:39" ht="24.75" x14ac:dyDescent="0.2">
      <c r="B11" s="69" t="s">
        <v>20</v>
      </c>
      <c r="C11" s="70">
        <v>1250</v>
      </c>
      <c r="D11" s="71">
        <v>2.5</v>
      </c>
      <c r="E11" s="71">
        <v>7</v>
      </c>
      <c r="F11" s="14">
        <f t="shared" si="3"/>
        <v>0.35714285714285715</v>
      </c>
      <c r="G11" s="15">
        <f t="shared" si="0"/>
        <v>4.5</v>
      </c>
      <c r="H11" s="15">
        <f t="shared" si="1"/>
        <v>3125</v>
      </c>
      <c r="I11" s="15">
        <f t="shared" si="2"/>
        <v>8750</v>
      </c>
      <c r="J11" s="15">
        <f t="shared" si="4"/>
        <v>5625</v>
      </c>
      <c r="K11" s="16" t="str">
        <f t="shared" si="5"/>
        <v>Alto</v>
      </c>
      <c r="L11" s="16" t="str">
        <f t="shared" si="6"/>
        <v>Alto</v>
      </c>
      <c r="M11" s="16" t="str">
        <f t="shared" si="7"/>
        <v>Estrella</v>
      </c>
      <c r="N11" s="55">
        <f t="shared" si="8"/>
        <v>5625</v>
      </c>
      <c r="O11" s="55" t="e">
        <f t="shared" si="9"/>
        <v>#N/A</v>
      </c>
      <c r="P11" s="55" t="e">
        <f t="shared" si="10"/>
        <v>#N/A</v>
      </c>
      <c r="Q11" s="55" t="e">
        <f t="shared" si="11"/>
        <v>#N/A</v>
      </c>
      <c r="R11" s="57"/>
      <c r="T11" s="45">
        <f>X8/T8</f>
        <v>3.3579159470351181</v>
      </c>
      <c r="U11" s="45"/>
      <c r="V11" s="49">
        <f>AVERAGEIF(C8:C177,"&lt;&gt;0",C8:C177)</f>
        <v>668.07692307692309</v>
      </c>
      <c r="W11" s="50"/>
      <c r="X11" s="45">
        <f>AVERAGEIF(J8:J177, "&lt;&gt;0", J8:J177)</f>
        <v>2243.3461538461538</v>
      </c>
      <c r="Y11" s="50"/>
      <c r="Z11" s="51">
        <f>Z8/V8</f>
        <v>0.46722142550490059</v>
      </c>
      <c r="AC11" s="44">
        <f>COUNTIF(M8:M177, "Caballo")</f>
        <v>1</v>
      </c>
      <c r="AD11" s="36"/>
      <c r="AE11" s="17"/>
      <c r="AF11" s="36"/>
      <c r="AG11" s="17"/>
      <c r="AH11" s="36"/>
      <c r="AI11" s="17"/>
      <c r="AJ11" s="17"/>
      <c r="AK11" s="17"/>
    </row>
    <row r="12" spans="2:39" s="8" customFormat="1" ht="21.75" customHeight="1" x14ac:dyDescent="0.2">
      <c r="B12" s="69" t="s">
        <v>21</v>
      </c>
      <c r="C12" s="70">
        <v>100</v>
      </c>
      <c r="D12" s="71">
        <v>5</v>
      </c>
      <c r="E12" s="71">
        <v>7</v>
      </c>
      <c r="F12" s="14">
        <f t="shared" si="3"/>
        <v>0.7142857142857143</v>
      </c>
      <c r="G12" s="15">
        <f t="shared" si="0"/>
        <v>2</v>
      </c>
      <c r="H12" s="15">
        <f t="shared" si="1"/>
        <v>500</v>
      </c>
      <c r="I12" s="15">
        <f t="shared" si="2"/>
        <v>700</v>
      </c>
      <c r="J12" s="15">
        <f t="shared" si="4"/>
        <v>200</v>
      </c>
      <c r="K12" s="16" t="str">
        <f t="shared" si="5"/>
        <v>Bajo</v>
      </c>
      <c r="L12" s="16" t="str">
        <f>IF(B12="","Null",IF(C12&gt;$V$11,"Alto","Bajo"))</f>
        <v>Bajo</v>
      </c>
      <c r="M12" s="16" t="str">
        <f t="shared" si="7"/>
        <v>Perro</v>
      </c>
      <c r="N12" s="55" t="e">
        <f t="shared" si="8"/>
        <v>#N/A</v>
      </c>
      <c r="O12" s="55" t="e">
        <f t="shared" si="9"/>
        <v>#N/A</v>
      </c>
      <c r="P12" s="55" t="e">
        <f t="shared" si="10"/>
        <v>#N/A</v>
      </c>
      <c r="Q12" s="55">
        <f t="shared" si="11"/>
        <v>200</v>
      </c>
      <c r="R12" s="57"/>
      <c r="S12" s="58"/>
      <c r="T12" s="28"/>
      <c r="U12" s="33"/>
      <c r="V12" s="27"/>
      <c r="W12" s="34"/>
      <c r="Y12" s="34"/>
      <c r="AC12" s="29" t="s">
        <v>37</v>
      </c>
      <c r="AD12" s="39"/>
      <c r="AE12" s="38"/>
      <c r="AF12" s="39"/>
      <c r="AG12" s="38"/>
      <c r="AH12" s="39"/>
      <c r="AI12" s="38"/>
      <c r="AJ12" s="17"/>
      <c r="AK12" s="17"/>
    </row>
    <row r="13" spans="2:39" ht="21.75" customHeight="1" x14ac:dyDescent="0.2">
      <c r="B13" s="69" t="s">
        <v>22</v>
      </c>
      <c r="C13" s="70">
        <v>600</v>
      </c>
      <c r="D13" s="71">
        <v>0.5</v>
      </c>
      <c r="E13" s="71">
        <v>5</v>
      </c>
      <c r="F13" s="14">
        <f t="shared" si="3"/>
        <v>0.1</v>
      </c>
      <c r="G13" s="15">
        <f t="shared" si="0"/>
        <v>4.5</v>
      </c>
      <c r="H13" s="15">
        <f t="shared" si="1"/>
        <v>300</v>
      </c>
      <c r="I13" s="15">
        <f t="shared" si="2"/>
        <v>3000</v>
      </c>
      <c r="J13" s="15">
        <f t="shared" si="4"/>
        <v>2700</v>
      </c>
      <c r="K13" s="16" t="str">
        <f t="shared" si="5"/>
        <v>Alto</v>
      </c>
      <c r="L13" s="16" t="str">
        <f t="shared" si="6"/>
        <v>Bajo</v>
      </c>
      <c r="M13" s="16" t="str">
        <f t="shared" si="7"/>
        <v>Puzzle</v>
      </c>
      <c r="N13" s="55" t="e">
        <f t="shared" si="8"/>
        <v>#N/A</v>
      </c>
      <c r="O13" s="55" t="e">
        <f t="shared" si="9"/>
        <v>#N/A</v>
      </c>
      <c r="P13" s="55">
        <f t="shared" si="10"/>
        <v>2700</v>
      </c>
      <c r="Q13" s="55" t="e">
        <f t="shared" si="11"/>
        <v>#N/A</v>
      </c>
      <c r="R13" s="57"/>
      <c r="V13" s="9"/>
      <c r="AC13" s="44">
        <f>COUNTIF(M8:M177, "Puzzle")</f>
        <v>4</v>
      </c>
      <c r="AD13" s="36"/>
      <c r="AE13" s="17"/>
      <c r="AF13" s="36"/>
      <c r="AG13" s="17"/>
      <c r="AH13" s="36"/>
      <c r="AI13" s="17"/>
      <c r="AJ13" s="17"/>
      <c r="AK13" s="17"/>
    </row>
    <row r="14" spans="2:39" ht="21.75" customHeight="1" x14ac:dyDescent="0.2">
      <c r="B14" s="69" t="s">
        <v>23</v>
      </c>
      <c r="C14" s="70">
        <v>1000</v>
      </c>
      <c r="D14" s="71">
        <v>2.2999999999999998</v>
      </c>
      <c r="E14" s="71">
        <v>6</v>
      </c>
      <c r="F14" s="14">
        <f t="shared" si="3"/>
        <v>0.3833333333333333</v>
      </c>
      <c r="G14" s="15">
        <f t="shared" si="0"/>
        <v>3.7</v>
      </c>
      <c r="H14" s="15">
        <f t="shared" si="1"/>
        <v>2300</v>
      </c>
      <c r="I14" s="15">
        <f t="shared" si="2"/>
        <v>6000</v>
      </c>
      <c r="J14" s="15">
        <f t="shared" si="4"/>
        <v>3700</v>
      </c>
      <c r="K14" s="16" t="str">
        <f t="shared" si="5"/>
        <v>Alto</v>
      </c>
      <c r="L14" s="16" t="str">
        <f t="shared" si="6"/>
        <v>Alto</v>
      </c>
      <c r="M14" s="16" t="str">
        <f t="shared" si="7"/>
        <v>Estrella</v>
      </c>
      <c r="N14" s="55">
        <f t="shared" si="8"/>
        <v>3700</v>
      </c>
      <c r="O14" s="55" t="e">
        <f t="shared" si="9"/>
        <v>#N/A</v>
      </c>
      <c r="P14" s="55" t="e">
        <f t="shared" si="10"/>
        <v>#N/A</v>
      </c>
      <c r="Q14" s="55" t="e">
        <f t="shared" si="11"/>
        <v>#N/A</v>
      </c>
      <c r="R14" s="57"/>
      <c r="V14" s="21"/>
      <c r="AC14" s="29" t="s">
        <v>38</v>
      </c>
      <c r="AD14" s="36"/>
      <c r="AE14" s="17"/>
      <c r="AF14" s="36"/>
      <c r="AG14" s="17"/>
      <c r="AH14" s="36"/>
      <c r="AI14" s="17"/>
      <c r="AJ14" s="17"/>
      <c r="AK14" s="17"/>
    </row>
    <row r="15" spans="2:39" s="8" customFormat="1" ht="21.75" customHeight="1" x14ac:dyDescent="0.2">
      <c r="B15" s="69" t="s">
        <v>24</v>
      </c>
      <c r="C15" s="70">
        <v>1500</v>
      </c>
      <c r="D15" s="71">
        <v>3</v>
      </c>
      <c r="E15" s="71">
        <v>2</v>
      </c>
      <c r="F15" s="14">
        <f t="shared" si="3"/>
        <v>1.5</v>
      </c>
      <c r="G15" s="15">
        <f t="shared" si="0"/>
        <v>-1</v>
      </c>
      <c r="H15" s="15">
        <f t="shared" si="1"/>
        <v>4500</v>
      </c>
      <c r="I15" s="15">
        <f t="shared" si="2"/>
        <v>3000</v>
      </c>
      <c r="J15" s="15">
        <f>I15-H15</f>
        <v>-1500</v>
      </c>
      <c r="K15" s="16" t="str">
        <f t="shared" si="5"/>
        <v>Bajo</v>
      </c>
      <c r="L15" s="16" t="str">
        <f t="shared" si="6"/>
        <v>Alto</v>
      </c>
      <c r="M15" s="16" t="str">
        <f t="shared" si="7"/>
        <v>Caballo</v>
      </c>
      <c r="N15" s="55" t="e">
        <f t="shared" si="8"/>
        <v>#N/A</v>
      </c>
      <c r="O15" s="55">
        <f t="shared" si="9"/>
        <v>-1500</v>
      </c>
      <c r="P15" s="55" t="e">
        <f t="shared" si="10"/>
        <v>#N/A</v>
      </c>
      <c r="Q15" s="55" t="e">
        <f t="shared" si="11"/>
        <v>#N/A</v>
      </c>
      <c r="R15" s="57"/>
      <c r="S15" s="58"/>
      <c r="T15" s="28"/>
      <c r="U15" s="33"/>
      <c r="V15" s="27"/>
      <c r="W15" s="34"/>
      <c r="Y15" s="34"/>
      <c r="AC15" s="44">
        <f>COUNTIF(M8:M177, "Perro")</f>
        <v>4</v>
      </c>
      <c r="AD15" s="36"/>
      <c r="AE15" s="17"/>
      <c r="AF15" s="36"/>
      <c r="AG15" s="17"/>
      <c r="AH15" s="36"/>
      <c r="AI15" s="17"/>
      <c r="AJ15" s="17"/>
      <c r="AK15" s="17"/>
    </row>
    <row r="16" spans="2:39" ht="21.75" customHeight="1" x14ac:dyDescent="0.2">
      <c r="B16" s="69" t="s">
        <v>25</v>
      </c>
      <c r="C16" s="70">
        <v>250</v>
      </c>
      <c r="D16" s="71">
        <v>6</v>
      </c>
      <c r="E16" s="71">
        <v>3</v>
      </c>
      <c r="F16" s="14">
        <f t="shared" si="3"/>
        <v>2</v>
      </c>
      <c r="G16" s="15">
        <f t="shared" si="0"/>
        <v>-3</v>
      </c>
      <c r="H16" s="15">
        <f t="shared" si="1"/>
        <v>1500</v>
      </c>
      <c r="I16" s="15">
        <f t="shared" si="2"/>
        <v>750</v>
      </c>
      <c r="J16" s="15">
        <f t="shared" si="4"/>
        <v>-750</v>
      </c>
      <c r="K16" s="16" t="str">
        <f t="shared" si="5"/>
        <v>Bajo</v>
      </c>
      <c r="L16" s="16" t="str">
        <f>IF(B16="","Null",IF(C16&gt;$V$11,"Alto","Bajo"))</f>
        <v>Bajo</v>
      </c>
      <c r="M16" s="16" t="str">
        <f t="shared" si="7"/>
        <v>Perro</v>
      </c>
      <c r="N16" s="55" t="e">
        <f t="shared" si="8"/>
        <v>#N/A</v>
      </c>
      <c r="O16" s="55" t="e">
        <f t="shared" si="9"/>
        <v>#N/A</v>
      </c>
      <c r="P16" s="55" t="e">
        <f t="shared" si="10"/>
        <v>#N/A</v>
      </c>
      <c r="Q16" s="55">
        <f t="shared" si="11"/>
        <v>-750</v>
      </c>
      <c r="R16" s="57"/>
      <c r="V16" s="9"/>
      <c r="AC16" s="17"/>
      <c r="AD16" s="36"/>
      <c r="AE16" s="17"/>
      <c r="AF16" s="36"/>
      <c r="AG16" s="17"/>
      <c r="AH16" s="36"/>
      <c r="AI16" s="17"/>
      <c r="AJ16" s="17"/>
      <c r="AK16" s="17"/>
    </row>
    <row r="17" spans="2:58" ht="21.75" customHeight="1" x14ac:dyDescent="0.2">
      <c r="B17" s="69" t="s">
        <v>26</v>
      </c>
      <c r="C17" s="70">
        <v>350</v>
      </c>
      <c r="D17" s="71">
        <v>3</v>
      </c>
      <c r="E17" s="71">
        <v>12</v>
      </c>
      <c r="F17" s="14">
        <f t="shared" si="3"/>
        <v>0.25</v>
      </c>
      <c r="G17" s="15">
        <f t="shared" si="0"/>
        <v>9</v>
      </c>
      <c r="H17" s="15">
        <f t="shared" si="1"/>
        <v>1050</v>
      </c>
      <c r="I17" s="15">
        <f t="shared" si="2"/>
        <v>4200</v>
      </c>
      <c r="J17" s="15">
        <f t="shared" si="4"/>
        <v>3150</v>
      </c>
      <c r="K17" s="16" t="str">
        <f t="shared" si="5"/>
        <v>Alto</v>
      </c>
      <c r="L17" s="16" t="str">
        <f t="shared" si="6"/>
        <v>Bajo</v>
      </c>
      <c r="M17" s="16" t="str">
        <f t="shared" si="7"/>
        <v>Puzzle</v>
      </c>
      <c r="N17" s="55" t="e">
        <f t="shared" si="8"/>
        <v>#N/A</v>
      </c>
      <c r="O17" s="55" t="e">
        <f t="shared" si="9"/>
        <v>#N/A</v>
      </c>
      <c r="P17" s="55">
        <f t="shared" si="10"/>
        <v>3150</v>
      </c>
      <c r="Q17" s="55" t="e">
        <f t="shared" si="11"/>
        <v>#N/A</v>
      </c>
      <c r="R17" s="57"/>
      <c r="V17" s="21"/>
      <c r="AC17" s="17"/>
      <c r="AD17" s="36"/>
      <c r="AE17" s="17"/>
      <c r="AF17" s="36"/>
      <c r="AG17" s="17"/>
      <c r="AH17" s="36"/>
      <c r="AI17" s="17"/>
      <c r="AJ17" s="17"/>
      <c r="AK17" s="17"/>
    </row>
    <row r="18" spans="2:58" s="8" customFormat="1" ht="21.75" customHeight="1" x14ac:dyDescent="0.2">
      <c r="B18" s="69" t="s">
        <v>27</v>
      </c>
      <c r="C18" s="70">
        <v>300</v>
      </c>
      <c r="D18" s="71">
        <v>5</v>
      </c>
      <c r="E18" s="71">
        <v>15</v>
      </c>
      <c r="F18" s="14">
        <f t="shared" si="3"/>
        <v>0.33333333333333331</v>
      </c>
      <c r="G18" s="15">
        <f t="shared" si="0"/>
        <v>10</v>
      </c>
      <c r="H18" s="15">
        <f t="shared" si="1"/>
        <v>1500</v>
      </c>
      <c r="I18" s="15">
        <f t="shared" si="2"/>
        <v>4500</v>
      </c>
      <c r="J18" s="15">
        <f t="shared" si="4"/>
        <v>3000</v>
      </c>
      <c r="K18" s="16" t="str">
        <f t="shared" si="5"/>
        <v>Alto</v>
      </c>
      <c r="L18" s="16" t="str">
        <f t="shared" si="6"/>
        <v>Bajo</v>
      </c>
      <c r="M18" s="16" t="str">
        <f t="shared" si="7"/>
        <v>Puzzle</v>
      </c>
      <c r="N18" s="55" t="e">
        <f t="shared" si="8"/>
        <v>#N/A</v>
      </c>
      <c r="O18" s="55" t="e">
        <f t="shared" si="9"/>
        <v>#N/A</v>
      </c>
      <c r="P18" s="55">
        <f t="shared" si="10"/>
        <v>3000</v>
      </c>
      <c r="Q18" s="55" t="e">
        <f t="shared" si="11"/>
        <v>#N/A</v>
      </c>
      <c r="R18" s="57"/>
      <c r="S18" s="58"/>
      <c r="T18" s="28"/>
      <c r="U18" s="33"/>
      <c r="V18" s="27"/>
      <c r="W18" s="37"/>
      <c r="X18" s="27"/>
      <c r="Y18" s="37"/>
      <c r="AC18" s="17"/>
      <c r="AD18" s="36"/>
      <c r="AE18" s="17"/>
      <c r="AF18" s="36"/>
      <c r="AG18" s="17"/>
      <c r="AH18" s="36"/>
      <c r="AI18" s="17"/>
      <c r="AJ18" s="17"/>
      <c r="AK18" s="17"/>
      <c r="AL18" s="4"/>
      <c r="AM18" s="4"/>
    </row>
    <row r="19" spans="2:58" ht="21.75" customHeight="1" x14ac:dyDescent="0.2">
      <c r="B19" s="69" t="s">
        <v>24</v>
      </c>
      <c r="C19" s="70">
        <v>100</v>
      </c>
      <c r="D19" s="71">
        <v>5</v>
      </c>
      <c r="E19" s="71">
        <v>8</v>
      </c>
      <c r="F19" s="14">
        <f t="shared" si="3"/>
        <v>0.625</v>
      </c>
      <c r="G19" s="15">
        <f t="shared" si="0"/>
        <v>3</v>
      </c>
      <c r="H19" s="15">
        <f t="shared" si="1"/>
        <v>500</v>
      </c>
      <c r="I19" s="15">
        <f t="shared" si="2"/>
        <v>800</v>
      </c>
      <c r="J19" s="15">
        <f t="shared" si="4"/>
        <v>300</v>
      </c>
      <c r="K19" s="16" t="str">
        <f t="shared" si="5"/>
        <v>Bajo</v>
      </c>
      <c r="L19" s="16" t="str">
        <f t="shared" si="6"/>
        <v>Bajo</v>
      </c>
      <c r="M19" s="16" t="str">
        <f t="shared" si="7"/>
        <v>Perro</v>
      </c>
      <c r="N19" s="55" t="e">
        <f t="shared" si="8"/>
        <v>#N/A</v>
      </c>
      <c r="O19" s="55" t="e">
        <f t="shared" si="9"/>
        <v>#N/A</v>
      </c>
      <c r="P19" s="55" t="e">
        <f t="shared" si="10"/>
        <v>#N/A</v>
      </c>
      <c r="Q19" s="55">
        <f t="shared" si="11"/>
        <v>300</v>
      </c>
      <c r="R19" s="57"/>
      <c r="U19" s="32"/>
      <c r="V19" s="9"/>
      <c r="W19" s="10"/>
      <c r="X19" s="10"/>
      <c r="Y19" s="10"/>
      <c r="AC19" s="17"/>
      <c r="AD19" s="36"/>
      <c r="AE19" s="17"/>
      <c r="AF19" s="36"/>
      <c r="AG19" s="17"/>
      <c r="AH19" s="17"/>
      <c r="AJ19" s="17"/>
      <c r="AL19" s="8"/>
    </row>
    <row r="20" spans="2:58" ht="21.75" customHeight="1" x14ac:dyDescent="0.2">
      <c r="B20" s="72" t="s">
        <v>25</v>
      </c>
      <c r="C20" s="73">
        <v>135</v>
      </c>
      <c r="D20" s="74">
        <v>15</v>
      </c>
      <c r="E20" s="74">
        <v>15.1</v>
      </c>
      <c r="F20" s="75">
        <f t="shared" si="3"/>
        <v>0.99337748344370869</v>
      </c>
      <c r="G20" s="76">
        <f t="shared" si="0"/>
        <v>9.9999999999999645E-2</v>
      </c>
      <c r="H20" s="76">
        <f t="shared" si="1"/>
        <v>2025</v>
      </c>
      <c r="I20" s="76">
        <f t="shared" si="2"/>
        <v>2038.5</v>
      </c>
      <c r="J20" s="76">
        <f t="shared" si="4"/>
        <v>13.5</v>
      </c>
      <c r="K20" s="77" t="str">
        <f>IF(B20="","Null",IF(J20&gt;$X$11,"Alto","Bajo"))</f>
        <v>Bajo</v>
      </c>
      <c r="L20" s="77" t="str">
        <f>IF(B20="","Null",IF(C20&gt;$V$11,"Alto","Bajo"))</f>
        <v>Bajo</v>
      </c>
      <c r="M20" s="77" t="str">
        <f t="shared" si="7"/>
        <v>Perro</v>
      </c>
      <c r="N20" s="55" t="e">
        <f t="shared" si="8"/>
        <v>#N/A</v>
      </c>
      <c r="O20" s="55" t="e">
        <f t="shared" si="9"/>
        <v>#N/A</v>
      </c>
      <c r="P20" s="55" t="e">
        <f t="shared" si="10"/>
        <v>#N/A</v>
      </c>
      <c r="Q20" s="55">
        <f t="shared" si="11"/>
        <v>13.5</v>
      </c>
      <c r="R20" s="57"/>
      <c r="U20" s="20"/>
      <c r="V20" s="21"/>
      <c r="W20" s="21"/>
      <c r="X20" s="21"/>
      <c r="Y20" s="21"/>
      <c r="AF20" s="4" t="s">
        <v>44</v>
      </c>
      <c r="AG20" s="36"/>
      <c r="AJ20" s="17"/>
      <c r="AL20" s="36"/>
      <c r="AN20" s="17"/>
    </row>
    <row r="21" spans="2:58" s="8" customFormat="1" ht="15" x14ac:dyDescent="0.2">
      <c r="B21" s="69"/>
      <c r="C21" s="70"/>
      <c r="D21" s="71"/>
      <c r="E21" s="71"/>
      <c r="F21" s="14">
        <f t="shared" si="3"/>
        <v>0</v>
      </c>
      <c r="G21" s="15">
        <f t="shared" si="0"/>
        <v>0</v>
      </c>
      <c r="H21" s="15">
        <f t="shared" si="1"/>
        <v>0</v>
      </c>
      <c r="I21" s="15">
        <f t="shared" si="2"/>
        <v>0</v>
      </c>
      <c r="J21" s="15">
        <f t="shared" si="4"/>
        <v>0</v>
      </c>
      <c r="K21" s="16" t="str">
        <f>IF(B21="","Null",IF(J21&gt;$X$11,"Alto","Bajo"))</f>
        <v>Null</v>
      </c>
      <c r="L21" s="16" t="str">
        <f>IF(B21="","Null",IF(C21&gt;$V$11,"Alto","Bajo"))</f>
        <v>Null</v>
      </c>
      <c r="M21" s="16" t="b">
        <f t="shared" si="7"/>
        <v>0</v>
      </c>
      <c r="N21" s="55" t="e">
        <f t="shared" si="8"/>
        <v>#N/A</v>
      </c>
      <c r="O21" s="55" t="e">
        <f t="shared" si="9"/>
        <v>#N/A</v>
      </c>
      <c r="P21" s="55" t="e">
        <f t="shared" si="10"/>
        <v>#N/A</v>
      </c>
      <c r="Q21" s="55" t="e">
        <f t="shared" si="11"/>
        <v>#N/A</v>
      </c>
      <c r="R21" s="57"/>
      <c r="S21" s="58"/>
      <c r="T21" s="28"/>
      <c r="U21" s="33"/>
      <c r="V21" s="27"/>
      <c r="W21" s="37"/>
      <c r="X21" s="27"/>
      <c r="Y21" s="37"/>
      <c r="AF21" s="92"/>
      <c r="AH21" s="17"/>
      <c r="AJ21" s="93"/>
      <c r="AL21" s="92"/>
      <c r="AN21" s="4"/>
    </row>
    <row r="22" spans="2:58" ht="18.75" x14ac:dyDescent="0.3">
      <c r="B22" s="69"/>
      <c r="C22" s="70"/>
      <c r="D22" s="71"/>
      <c r="E22" s="71"/>
      <c r="F22" s="14">
        <f>IFERROR(D22/E22,0)</f>
        <v>0</v>
      </c>
      <c r="G22" s="15">
        <f t="shared" si="0"/>
        <v>0</v>
      </c>
      <c r="H22" s="15">
        <f t="shared" si="1"/>
        <v>0</v>
      </c>
      <c r="I22" s="15">
        <f t="shared" si="2"/>
        <v>0</v>
      </c>
      <c r="J22" s="15">
        <f t="shared" si="4"/>
        <v>0</v>
      </c>
      <c r="K22" s="16" t="str">
        <f t="shared" ref="K22:K85" si="12">IF(B22="","Null",IF(J22&gt;$X$11,"Alto","Bajo"))</f>
        <v>Null</v>
      </c>
      <c r="L22" s="16" t="str">
        <f>IF(B22="","Null",IF(C22&gt;$V$11,"Alto","Bajo"))</f>
        <v>Null</v>
      </c>
      <c r="M22" s="16" t="b">
        <f t="shared" si="7"/>
        <v>0</v>
      </c>
      <c r="N22" s="55" t="e">
        <f t="shared" si="8"/>
        <v>#N/A</v>
      </c>
      <c r="O22" s="55" t="e">
        <f t="shared" si="9"/>
        <v>#N/A</v>
      </c>
      <c r="P22" s="55" t="e">
        <f t="shared" si="10"/>
        <v>#N/A</v>
      </c>
      <c r="Q22" s="55" t="e">
        <f t="shared" si="11"/>
        <v>#N/A</v>
      </c>
      <c r="R22" s="57"/>
      <c r="U22" s="32"/>
      <c r="V22" s="9"/>
      <c r="W22" s="10"/>
      <c r="X22" s="10"/>
      <c r="Y22" s="10"/>
      <c r="AF22" s="94" t="s">
        <v>28</v>
      </c>
      <c r="AG22" s="88"/>
      <c r="AH22" s="95" t="s">
        <v>29</v>
      </c>
      <c r="AJ22" s="96" t="s">
        <v>17</v>
      </c>
      <c r="AL22" s="97" t="s">
        <v>30</v>
      </c>
      <c r="AN22" s="78"/>
    </row>
    <row r="23" spans="2:58" ht="24.75" x14ac:dyDescent="0.3">
      <c r="B23" s="69"/>
      <c r="C23" s="70"/>
      <c r="D23" s="71"/>
      <c r="E23" s="71"/>
      <c r="F23" s="14">
        <f t="shared" si="3"/>
        <v>0</v>
      </c>
      <c r="G23" s="15">
        <f t="shared" si="0"/>
        <v>0</v>
      </c>
      <c r="H23" s="15">
        <f t="shared" si="1"/>
        <v>0</v>
      </c>
      <c r="I23" s="15">
        <f t="shared" si="2"/>
        <v>0</v>
      </c>
      <c r="J23" s="15">
        <f t="shared" si="4"/>
        <v>0</v>
      </c>
      <c r="K23" s="16" t="str">
        <f t="shared" si="12"/>
        <v>Null</v>
      </c>
      <c r="L23" s="16" t="str">
        <f t="shared" ref="L23:L85" si="13">IF(B23="","Null",IF(C23&gt;$V$11,"Alto","Bajo"))</f>
        <v>Null</v>
      </c>
      <c r="M23" s="16" t="b">
        <f t="shared" si="7"/>
        <v>0</v>
      </c>
      <c r="N23" s="55" t="e">
        <f t="shared" si="8"/>
        <v>#N/A</v>
      </c>
      <c r="O23" s="55" t="e">
        <f t="shared" si="9"/>
        <v>#N/A</v>
      </c>
      <c r="P23" s="55" t="e">
        <f t="shared" si="10"/>
        <v>#N/A</v>
      </c>
      <c r="Q23" s="55" t="e">
        <f t="shared" si="11"/>
        <v>#N/A</v>
      </c>
      <c r="R23" s="57"/>
      <c r="U23" s="23"/>
      <c r="V23" s="24"/>
      <c r="W23" s="24"/>
      <c r="X23" s="24"/>
      <c r="Y23" s="24"/>
      <c r="AF23" s="89" t="s">
        <v>19</v>
      </c>
      <c r="AG23" s="79"/>
      <c r="AH23" s="89" t="s">
        <v>24</v>
      </c>
      <c r="AJ23" s="89" t="s">
        <v>18</v>
      </c>
      <c r="AL23" s="89" t="s">
        <v>21</v>
      </c>
      <c r="AN23" s="80"/>
    </row>
    <row r="24" spans="2:58" s="8" customFormat="1" ht="18.75" x14ac:dyDescent="0.3">
      <c r="B24" s="69"/>
      <c r="C24" s="70"/>
      <c r="D24" s="71"/>
      <c r="E24" s="71"/>
      <c r="F24" s="14">
        <f t="shared" si="3"/>
        <v>0</v>
      </c>
      <c r="G24" s="15">
        <f t="shared" si="0"/>
        <v>0</v>
      </c>
      <c r="H24" s="15">
        <f t="shared" si="1"/>
        <v>0</v>
      </c>
      <c r="I24" s="15">
        <f t="shared" si="2"/>
        <v>0</v>
      </c>
      <c r="J24" s="15">
        <f t="shared" si="4"/>
        <v>0</v>
      </c>
      <c r="K24" s="16" t="str">
        <f t="shared" si="12"/>
        <v>Null</v>
      </c>
      <c r="L24" s="16" t="str">
        <f t="shared" si="13"/>
        <v>Null</v>
      </c>
      <c r="M24" s="16" t="b">
        <f t="shared" si="7"/>
        <v>0</v>
      </c>
      <c r="N24" s="55" t="e">
        <f t="shared" si="8"/>
        <v>#N/A</v>
      </c>
      <c r="O24" s="55" t="e">
        <f t="shared" si="9"/>
        <v>#N/A</v>
      </c>
      <c r="P24" s="55" t="e">
        <f t="shared" si="10"/>
        <v>#N/A</v>
      </c>
      <c r="Q24" s="55" t="e">
        <f t="shared" si="11"/>
        <v>#N/A</v>
      </c>
      <c r="R24" s="57"/>
      <c r="S24" s="58"/>
      <c r="T24" s="28"/>
      <c r="U24" s="33"/>
      <c r="V24" s="27"/>
      <c r="W24" s="37"/>
      <c r="X24" s="27"/>
      <c r="Y24" s="37"/>
      <c r="AF24" s="89" t="s">
        <v>20</v>
      </c>
      <c r="AG24" s="79"/>
      <c r="AH24" s="90"/>
      <c r="AJ24" s="89" t="s">
        <v>22</v>
      </c>
      <c r="AL24" s="89" t="s">
        <v>24</v>
      </c>
      <c r="AN24" s="81"/>
    </row>
    <row r="25" spans="2:58" ht="18.75" x14ac:dyDescent="0.3">
      <c r="B25" s="69"/>
      <c r="C25" s="70"/>
      <c r="D25" s="71"/>
      <c r="E25" s="71"/>
      <c r="F25" s="14">
        <f t="shared" si="3"/>
        <v>0</v>
      </c>
      <c r="G25" s="15">
        <f t="shared" si="0"/>
        <v>0</v>
      </c>
      <c r="H25" s="15">
        <f t="shared" si="1"/>
        <v>0</v>
      </c>
      <c r="I25" s="15">
        <f t="shared" si="2"/>
        <v>0</v>
      </c>
      <c r="J25" s="15">
        <f t="shared" si="4"/>
        <v>0</v>
      </c>
      <c r="K25" s="16" t="str">
        <f t="shared" si="12"/>
        <v>Null</v>
      </c>
      <c r="L25" s="16" t="str">
        <f t="shared" si="13"/>
        <v>Null</v>
      </c>
      <c r="M25" s="16" t="b">
        <f t="shared" si="7"/>
        <v>0</v>
      </c>
      <c r="N25" s="55" t="e">
        <f t="shared" si="8"/>
        <v>#N/A</v>
      </c>
      <c r="O25" s="55" t="e">
        <f t="shared" si="9"/>
        <v>#N/A</v>
      </c>
      <c r="P25" s="55" t="e">
        <f t="shared" si="10"/>
        <v>#N/A</v>
      </c>
      <c r="Q25" s="55" t="e">
        <f t="shared" si="11"/>
        <v>#N/A</v>
      </c>
      <c r="R25" s="57"/>
      <c r="U25" s="32"/>
      <c r="V25" s="9"/>
      <c r="W25" s="10"/>
      <c r="X25" s="10"/>
      <c r="Y25" s="10"/>
      <c r="AF25" s="89" t="s">
        <v>23</v>
      </c>
      <c r="AG25" s="79"/>
      <c r="AH25" s="91" t="s">
        <v>43</v>
      </c>
      <c r="AJ25" s="89" t="s">
        <v>26</v>
      </c>
      <c r="AL25" s="89" t="s">
        <v>25</v>
      </c>
      <c r="AN25" s="80"/>
    </row>
    <row r="26" spans="2:58" ht="24.75" x14ac:dyDescent="0.3">
      <c r="B26" s="69"/>
      <c r="C26" s="70"/>
      <c r="D26" s="71"/>
      <c r="E26" s="71"/>
      <c r="F26" s="14">
        <f t="shared" si="3"/>
        <v>0</v>
      </c>
      <c r="G26" s="15">
        <f t="shared" si="0"/>
        <v>0</v>
      </c>
      <c r="H26" s="15">
        <f t="shared" si="1"/>
        <v>0</v>
      </c>
      <c r="I26" s="15">
        <f t="shared" si="2"/>
        <v>0</v>
      </c>
      <c r="J26" s="15">
        <f t="shared" si="4"/>
        <v>0</v>
      </c>
      <c r="K26" s="16" t="str">
        <f t="shared" si="12"/>
        <v>Null</v>
      </c>
      <c r="L26" s="16" t="str">
        <f t="shared" si="13"/>
        <v>Null</v>
      </c>
      <c r="M26" s="16" t="b">
        <f t="shared" si="7"/>
        <v>0</v>
      </c>
      <c r="N26" s="55" t="e">
        <f t="shared" si="8"/>
        <v>#N/A</v>
      </c>
      <c r="O26" s="55" t="e">
        <f t="shared" si="9"/>
        <v>#N/A</v>
      </c>
      <c r="P26" s="55" t="e">
        <f t="shared" si="10"/>
        <v>#N/A</v>
      </c>
      <c r="Q26" s="55" t="e">
        <f t="shared" si="11"/>
        <v>#N/A</v>
      </c>
      <c r="R26" s="57"/>
      <c r="U26" s="20"/>
      <c r="V26" s="21"/>
      <c r="W26" s="21"/>
      <c r="X26" s="21"/>
      <c r="Y26" s="21"/>
      <c r="AF26" s="89" t="s">
        <v>45</v>
      </c>
      <c r="AG26" s="79"/>
      <c r="AH26"/>
      <c r="AJ26" s="89" t="s">
        <v>27</v>
      </c>
      <c r="AL26" s="90"/>
      <c r="AN26" s="80"/>
    </row>
    <row r="27" spans="2:58" s="8" customFormat="1" ht="18.75" x14ac:dyDescent="0.3">
      <c r="B27" s="69"/>
      <c r="C27" s="70"/>
      <c r="D27" s="71"/>
      <c r="E27" s="71"/>
      <c r="F27" s="14">
        <f t="shared" si="3"/>
        <v>0</v>
      </c>
      <c r="G27" s="15">
        <f t="shared" si="0"/>
        <v>0</v>
      </c>
      <c r="H27" s="15">
        <f t="shared" si="1"/>
        <v>0</v>
      </c>
      <c r="I27" s="15">
        <f t="shared" si="2"/>
        <v>0</v>
      </c>
      <c r="J27" s="15">
        <f t="shared" si="4"/>
        <v>0</v>
      </c>
      <c r="K27" s="16" t="str">
        <f t="shared" si="12"/>
        <v>Null</v>
      </c>
      <c r="L27" s="16" t="str">
        <f t="shared" si="13"/>
        <v>Null</v>
      </c>
      <c r="M27" s="16" t="b">
        <f t="shared" si="7"/>
        <v>0</v>
      </c>
      <c r="N27" s="55" t="e">
        <f t="shared" si="8"/>
        <v>#N/A</v>
      </c>
      <c r="O27" s="55" t="e">
        <f t="shared" si="9"/>
        <v>#N/A</v>
      </c>
      <c r="P27" s="55" t="e">
        <f t="shared" si="10"/>
        <v>#N/A</v>
      </c>
      <c r="Q27" s="55" t="e">
        <f t="shared" si="11"/>
        <v>#N/A</v>
      </c>
      <c r="R27" s="57"/>
      <c r="S27" s="58"/>
      <c r="T27" s="28"/>
      <c r="U27" s="33"/>
      <c r="V27" s="27"/>
      <c r="W27" s="37"/>
      <c r="X27" s="27"/>
      <c r="Y27" s="37"/>
      <c r="AF27" s="90"/>
      <c r="AG27" s="82"/>
      <c r="AJ27" s="90"/>
      <c r="AL27" s="91" t="s">
        <v>43</v>
      </c>
      <c r="AN27" s="81"/>
    </row>
    <row r="28" spans="2:58" ht="18.75" x14ac:dyDescent="0.3">
      <c r="B28" s="69"/>
      <c r="C28" s="70"/>
      <c r="D28" s="71"/>
      <c r="E28" s="71"/>
      <c r="F28" s="14">
        <f t="shared" si="3"/>
        <v>0</v>
      </c>
      <c r="G28" s="15">
        <f t="shared" si="0"/>
        <v>0</v>
      </c>
      <c r="H28" s="15">
        <f t="shared" si="1"/>
        <v>0</v>
      </c>
      <c r="I28" s="15">
        <f t="shared" si="2"/>
        <v>0</v>
      </c>
      <c r="J28" s="15">
        <f t="shared" si="4"/>
        <v>0</v>
      </c>
      <c r="K28" s="16" t="str">
        <f t="shared" si="12"/>
        <v>Null</v>
      </c>
      <c r="L28" s="16" t="str">
        <f t="shared" si="13"/>
        <v>Null</v>
      </c>
      <c r="M28" s="16" t="b">
        <f t="shared" si="7"/>
        <v>0</v>
      </c>
      <c r="N28" s="55" t="e">
        <f t="shared" si="8"/>
        <v>#N/A</v>
      </c>
      <c r="O28" s="55" t="e">
        <f t="shared" si="9"/>
        <v>#N/A</v>
      </c>
      <c r="P28" s="55" t="e">
        <f t="shared" si="10"/>
        <v>#N/A</v>
      </c>
      <c r="Q28" s="55" t="e">
        <f t="shared" si="11"/>
        <v>#N/A</v>
      </c>
      <c r="R28" s="57"/>
      <c r="U28" s="32"/>
      <c r="V28" s="9"/>
      <c r="W28" s="10"/>
      <c r="X28" s="10"/>
      <c r="Y28" s="10"/>
      <c r="AF28" s="91" t="s">
        <v>43</v>
      </c>
      <c r="AG28"/>
      <c r="AJ28" s="91" t="s">
        <v>43</v>
      </c>
      <c r="AL28"/>
    </row>
    <row r="29" spans="2:58" ht="24.75" x14ac:dyDescent="0.25">
      <c r="B29" s="69"/>
      <c r="C29" s="70"/>
      <c r="D29" s="71"/>
      <c r="E29" s="71"/>
      <c r="F29" s="14">
        <f t="shared" si="3"/>
        <v>0</v>
      </c>
      <c r="G29" s="15">
        <f t="shared" si="0"/>
        <v>0</v>
      </c>
      <c r="H29" s="15">
        <f t="shared" si="1"/>
        <v>0</v>
      </c>
      <c r="I29" s="15">
        <f t="shared" si="2"/>
        <v>0</v>
      </c>
      <c r="J29" s="15">
        <f t="shared" si="4"/>
        <v>0</v>
      </c>
      <c r="K29" s="16" t="str">
        <f t="shared" si="12"/>
        <v>Null</v>
      </c>
      <c r="L29" s="16" t="str">
        <f t="shared" si="13"/>
        <v>Null</v>
      </c>
      <c r="M29" s="16" t="b">
        <f t="shared" si="7"/>
        <v>0</v>
      </c>
      <c r="N29" s="55" t="e">
        <f t="shared" si="8"/>
        <v>#N/A</v>
      </c>
      <c r="O29" s="55" t="e">
        <f t="shared" si="9"/>
        <v>#N/A</v>
      </c>
      <c r="P29" s="55" t="e">
        <f t="shared" si="10"/>
        <v>#N/A</v>
      </c>
      <c r="Q29" s="55" t="e">
        <f t="shared" si="11"/>
        <v>#N/A</v>
      </c>
      <c r="R29" s="57"/>
      <c r="U29" s="25"/>
      <c r="V29" s="26"/>
      <c r="W29" s="26"/>
      <c r="X29" s="26"/>
      <c r="Y29" s="26"/>
      <c r="AF29"/>
      <c r="AG29" s="8"/>
      <c r="AJ29" s="8"/>
      <c r="AL29"/>
    </row>
    <row r="30" spans="2:58" s="8" customFormat="1" ht="15" x14ac:dyDescent="0.25">
      <c r="B30" s="69"/>
      <c r="C30" s="70"/>
      <c r="D30" s="71"/>
      <c r="E30" s="71"/>
      <c r="F30" s="14">
        <f t="shared" si="3"/>
        <v>0</v>
      </c>
      <c r="G30" s="15">
        <f t="shared" si="0"/>
        <v>0</v>
      </c>
      <c r="H30" s="15">
        <f t="shared" si="1"/>
        <v>0</v>
      </c>
      <c r="I30" s="15">
        <f t="shared" si="2"/>
        <v>0</v>
      </c>
      <c r="J30" s="15">
        <f t="shared" si="4"/>
        <v>0</v>
      </c>
      <c r="K30" s="16" t="str">
        <f t="shared" si="12"/>
        <v>Null</v>
      </c>
      <c r="L30" s="16" t="str">
        <f t="shared" si="13"/>
        <v>Null</v>
      </c>
      <c r="M30" s="16" t="b">
        <f t="shared" si="7"/>
        <v>0</v>
      </c>
      <c r="N30" s="55" t="e">
        <f t="shared" si="8"/>
        <v>#N/A</v>
      </c>
      <c r="O30" s="55" t="e">
        <f t="shared" si="9"/>
        <v>#N/A</v>
      </c>
      <c r="P30" s="55" t="e">
        <f t="shared" si="10"/>
        <v>#N/A</v>
      </c>
      <c r="Q30" s="55" t="e">
        <f t="shared" si="11"/>
        <v>#N/A</v>
      </c>
      <c r="R30" s="57"/>
      <c r="S30" s="58"/>
      <c r="U30" s="34"/>
      <c r="W30" s="34"/>
      <c r="Y30" s="34"/>
      <c r="AF30" s="17"/>
      <c r="AG30"/>
      <c r="AJ30" s="17"/>
      <c r="AL30"/>
      <c r="AM30" s="4"/>
      <c r="AN30"/>
      <c r="AO30"/>
      <c r="AP30"/>
      <c r="AQ30"/>
      <c r="AR30"/>
      <c r="AS30"/>
      <c r="AT30"/>
      <c r="AU30"/>
      <c r="AV30"/>
      <c r="AW30"/>
      <c r="AX30"/>
      <c r="AY30"/>
      <c r="AZ30"/>
      <c r="BA30"/>
      <c r="BB30"/>
      <c r="BC30"/>
      <c r="BD30"/>
      <c r="BE30"/>
      <c r="BF30"/>
    </row>
    <row r="31" spans="2:58" ht="15" x14ac:dyDescent="0.25">
      <c r="B31" s="69"/>
      <c r="C31" s="70"/>
      <c r="D31" s="71"/>
      <c r="E31" s="71"/>
      <c r="F31" s="14">
        <f t="shared" si="3"/>
        <v>0</v>
      </c>
      <c r="G31" s="15">
        <f t="shared" si="0"/>
        <v>0</v>
      </c>
      <c r="H31" s="15">
        <f t="shared" si="1"/>
        <v>0</v>
      </c>
      <c r="I31" s="15">
        <f t="shared" si="2"/>
        <v>0</v>
      </c>
      <c r="J31" s="15">
        <f t="shared" si="4"/>
        <v>0</v>
      </c>
      <c r="K31" s="16" t="str">
        <f t="shared" si="12"/>
        <v>Null</v>
      </c>
      <c r="L31" s="16" t="str">
        <f t="shared" si="13"/>
        <v>Null</v>
      </c>
      <c r="M31" s="16" t="b">
        <f t="shared" si="7"/>
        <v>0</v>
      </c>
      <c r="N31" s="55" t="e">
        <f t="shared" si="8"/>
        <v>#N/A</v>
      </c>
      <c r="O31" s="55" t="e">
        <f t="shared" si="9"/>
        <v>#N/A</v>
      </c>
      <c r="P31" s="55" t="e">
        <f t="shared" si="10"/>
        <v>#N/A</v>
      </c>
      <c r="Q31" s="55" t="e">
        <f t="shared" si="11"/>
        <v>#N/A</v>
      </c>
      <c r="R31" s="57"/>
      <c r="AF31"/>
      <c r="AG31"/>
      <c r="AH31"/>
      <c r="AJ31"/>
      <c r="AL31"/>
      <c r="AM31"/>
      <c r="AN31"/>
      <c r="AO31"/>
      <c r="AP31"/>
      <c r="AQ31"/>
      <c r="AR31"/>
      <c r="AS31"/>
      <c r="AT31"/>
      <c r="AU31"/>
      <c r="AV31"/>
      <c r="AW31"/>
      <c r="AX31"/>
      <c r="AY31"/>
      <c r="AZ31"/>
      <c r="BA31"/>
      <c r="BB31"/>
      <c r="BC31"/>
      <c r="BD31"/>
      <c r="BE31"/>
      <c r="BF31"/>
    </row>
    <row r="32" spans="2:58" s="13" customFormat="1" ht="15" x14ac:dyDescent="0.25">
      <c r="B32" s="69"/>
      <c r="C32" s="70"/>
      <c r="D32" s="71"/>
      <c r="E32" s="71"/>
      <c r="F32" s="14">
        <f t="shared" si="3"/>
        <v>0</v>
      </c>
      <c r="G32" s="15">
        <f t="shared" si="0"/>
        <v>0</v>
      </c>
      <c r="H32" s="15">
        <f t="shared" si="1"/>
        <v>0</v>
      </c>
      <c r="I32" s="15">
        <f t="shared" si="2"/>
        <v>0</v>
      </c>
      <c r="J32" s="15">
        <f t="shared" si="4"/>
        <v>0</v>
      </c>
      <c r="K32" s="16" t="str">
        <f t="shared" si="12"/>
        <v>Null</v>
      </c>
      <c r="L32" s="16" t="str">
        <f t="shared" si="13"/>
        <v>Null</v>
      </c>
      <c r="M32" s="16" t="b">
        <f t="shared" si="7"/>
        <v>0</v>
      </c>
      <c r="N32" s="55" t="e">
        <f t="shared" si="8"/>
        <v>#N/A</v>
      </c>
      <c r="O32" s="55" t="e">
        <f t="shared" si="9"/>
        <v>#N/A</v>
      </c>
      <c r="P32" s="55" t="e">
        <f t="shared" si="10"/>
        <v>#N/A</v>
      </c>
      <c r="Q32" s="55" t="e">
        <f t="shared" si="11"/>
        <v>#N/A</v>
      </c>
      <c r="R32" s="57"/>
      <c r="S32" s="12"/>
      <c r="U32" s="35"/>
      <c r="W32" s="35"/>
      <c r="Y32" s="35"/>
      <c r="AG32"/>
      <c r="AH32"/>
      <c r="AJ32"/>
      <c r="AL32"/>
      <c r="AM32"/>
      <c r="AN32"/>
      <c r="AO32"/>
      <c r="AP32"/>
      <c r="AQ32"/>
      <c r="AR32"/>
      <c r="AS32"/>
      <c r="AT32"/>
      <c r="AU32"/>
      <c r="AV32"/>
      <c r="AW32"/>
      <c r="AX32"/>
      <c r="AY32"/>
      <c r="AZ32"/>
      <c r="BA32"/>
      <c r="BB32"/>
      <c r="BC32"/>
      <c r="BD32"/>
      <c r="BE32"/>
      <c r="BF32"/>
    </row>
    <row r="33" spans="2:44" s="17" customFormat="1" ht="15" x14ac:dyDescent="0.25">
      <c r="B33" s="69"/>
      <c r="C33" s="70"/>
      <c r="D33" s="71"/>
      <c r="E33" s="71"/>
      <c r="F33" s="14">
        <f t="shared" si="3"/>
        <v>0</v>
      </c>
      <c r="G33" s="15">
        <f t="shared" si="0"/>
        <v>0</v>
      </c>
      <c r="H33" s="15">
        <f t="shared" si="1"/>
        <v>0</v>
      </c>
      <c r="I33" s="15">
        <f t="shared" si="2"/>
        <v>0</v>
      </c>
      <c r="J33" s="15">
        <f t="shared" si="4"/>
        <v>0</v>
      </c>
      <c r="K33" s="16" t="str">
        <f t="shared" si="12"/>
        <v>Null</v>
      </c>
      <c r="L33" s="16" t="str">
        <f t="shared" si="13"/>
        <v>Null</v>
      </c>
      <c r="M33" s="16" t="b">
        <f t="shared" si="7"/>
        <v>0</v>
      </c>
      <c r="N33" s="55" t="e">
        <f t="shared" si="8"/>
        <v>#N/A</v>
      </c>
      <c r="O33" s="55" t="e">
        <f t="shared" si="9"/>
        <v>#N/A</v>
      </c>
      <c r="P33" s="55" t="e">
        <f t="shared" si="10"/>
        <v>#N/A</v>
      </c>
      <c r="Q33" s="55" t="e">
        <f t="shared" si="11"/>
        <v>#N/A</v>
      </c>
      <c r="R33" s="57"/>
      <c r="S33" s="57"/>
      <c r="U33" s="36"/>
      <c r="W33" s="36"/>
      <c r="Y33" s="36"/>
      <c r="AG33"/>
      <c r="AI33"/>
      <c r="AJ33"/>
      <c r="AL33"/>
      <c r="AM33"/>
      <c r="AN33"/>
      <c r="AO33"/>
      <c r="AP33"/>
      <c r="AQ33"/>
      <c r="AR33"/>
    </row>
    <row r="34" spans="2:44" s="17" customFormat="1" ht="15" x14ac:dyDescent="0.25">
      <c r="B34" s="69"/>
      <c r="C34" s="70"/>
      <c r="D34" s="71"/>
      <c r="E34" s="71"/>
      <c r="F34" s="14">
        <f t="shared" si="3"/>
        <v>0</v>
      </c>
      <c r="G34" s="15">
        <f t="shared" si="0"/>
        <v>0</v>
      </c>
      <c r="H34" s="15">
        <f t="shared" si="1"/>
        <v>0</v>
      </c>
      <c r="I34" s="15">
        <f t="shared" si="2"/>
        <v>0</v>
      </c>
      <c r="J34" s="15">
        <f t="shared" si="4"/>
        <v>0</v>
      </c>
      <c r="K34" s="16" t="str">
        <f t="shared" si="12"/>
        <v>Null</v>
      </c>
      <c r="L34" s="16" t="str">
        <f t="shared" si="13"/>
        <v>Null</v>
      </c>
      <c r="M34" s="16" t="b">
        <f t="shared" si="7"/>
        <v>0</v>
      </c>
      <c r="N34" s="55" t="e">
        <f t="shared" si="8"/>
        <v>#N/A</v>
      </c>
      <c r="O34" s="55" t="e">
        <f t="shared" si="9"/>
        <v>#N/A</v>
      </c>
      <c r="P34" s="55" t="e">
        <f t="shared" si="10"/>
        <v>#N/A</v>
      </c>
      <c r="Q34" s="55" t="e">
        <f t="shared" si="11"/>
        <v>#N/A</v>
      </c>
      <c r="R34" s="57"/>
      <c r="S34" s="57"/>
      <c r="U34" s="36"/>
      <c r="W34" s="36"/>
      <c r="Y34" s="36"/>
      <c r="AG34"/>
      <c r="AH34"/>
      <c r="AI34"/>
      <c r="AJ34"/>
      <c r="AK34"/>
      <c r="AL34"/>
      <c r="AM34"/>
      <c r="AN34"/>
      <c r="AO34"/>
      <c r="AP34"/>
      <c r="AQ34"/>
      <c r="AR34"/>
    </row>
    <row r="35" spans="2:44" s="17" customFormat="1" ht="15" x14ac:dyDescent="0.25">
      <c r="B35" s="69"/>
      <c r="C35" s="70"/>
      <c r="D35" s="71"/>
      <c r="E35" s="71"/>
      <c r="F35" s="14">
        <f t="shared" si="3"/>
        <v>0</v>
      </c>
      <c r="G35" s="15">
        <f t="shared" si="0"/>
        <v>0</v>
      </c>
      <c r="H35" s="15">
        <f t="shared" si="1"/>
        <v>0</v>
      </c>
      <c r="I35" s="15">
        <f t="shared" si="2"/>
        <v>0</v>
      </c>
      <c r="J35" s="15">
        <f t="shared" si="4"/>
        <v>0</v>
      </c>
      <c r="K35" s="16" t="str">
        <f t="shared" si="12"/>
        <v>Null</v>
      </c>
      <c r="L35" s="16" t="str">
        <f t="shared" si="13"/>
        <v>Null</v>
      </c>
      <c r="M35" s="16" t="b">
        <f t="shared" si="7"/>
        <v>0</v>
      </c>
      <c r="N35" s="55" t="e">
        <f t="shared" si="8"/>
        <v>#N/A</v>
      </c>
      <c r="O35" s="55" t="e">
        <f t="shared" si="9"/>
        <v>#N/A</v>
      </c>
      <c r="P35" s="55" t="e">
        <f t="shared" si="10"/>
        <v>#N/A</v>
      </c>
      <c r="Q35" s="55" t="e">
        <f t="shared" si="11"/>
        <v>#N/A</v>
      </c>
      <c r="R35" s="57"/>
      <c r="S35" s="57"/>
      <c r="U35" s="36"/>
      <c r="W35" s="36"/>
      <c r="Y35" s="36"/>
      <c r="AG35"/>
      <c r="AH35"/>
      <c r="AI35"/>
      <c r="AJ35"/>
      <c r="AK35"/>
      <c r="AL35"/>
      <c r="AM35"/>
      <c r="AN35"/>
      <c r="AO35"/>
      <c r="AP35"/>
      <c r="AQ35"/>
      <c r="AR35"/>
    </row>
    <row r="36" spans="2:44" s="17" customFormat="1" ht="15" x14ac:dyDescent="0.25">
      <c r="B36" s="69"/>
      <c r="C36" s="70"/>
      <c r="D36" s="71"/>
      <c r="E36" s="71"/>
      <c r="F36" s="14">
        <f t="shared" si="3"/>
        <v>0</v>
      </c>
      <c r="G36" s="15">
        <f t="shared" si="0"/>
        <v>0</v>
      </c>
      <c r="H36" s="15">
        <f t="shared" si="1"/>
        <v>0</v>
      </c>
      <c r="I36" s="15">
        <f t="shared" si="2"/>
        <v>0</v>
      </c>
      <c r="J36" s="15">
        <f t="shared" si="4"/>
        <v>0</v>
      </c>
      <c r="K36" s="16" t="str">
        <f t="shared" si="12"/>
        <v>Null</v>
      </c>
      <c r="L36" s="16" t="str">
        <f t="shared" si="13"/>
        <v>Null</v>
      </c>
      <c r="M36" s="16" t="b">
        <f t="shared" si="7"/>
        <v>0</v>
      </c>
      <c r="N36" s="55" t="e">
        <f t="shared" si="8"/>
        <v>#N/A</v>
      </c>
      <c r="O36" s="55" t="e">
        <f t="shared" si="9"/>
        <v>#N/A</v>
      </c>
      <c r="P36" s="55" t="e">
        <f t="shared" si="10"/>
        <v>#N/A</v>
      </c>
      <c r="Q36" s="55" t="e">
        <f t="shared" si="11"/>
        <v>#N/A</v>
      </c>
      <c r="R36" s="57"/>
      <c r="S36" s="57"/>
      <c r="U36" s="36"/>
      <c r="W36" s="36"/>
      <c r="Y36" s="36"/>
      <c r="AD36"/>
      <c r="AE36"/>
      <c r="AF36"/>
      <c r="AG36"/>
      <c r="AH36"/>
      <c r="AI36"/>
      <c r="AJ36"/>
      <c r="AK36"/>
      <c r="AL36"/>
      <c r="AM36"/>
      <c r="AN36"/>
      <c r="AO36"/>
      <c r="AP36"/>
      <c r="AQ36"/>
      <c r="AR36"/>
    </row>
    <row r="37" spans="2:44" s="17" customFormat="1" ht="15" x14ac:dyDescent="0.25">
      <c r="B37" s="69"/>
      <c r="C37" s="70"/>
      <c r="D37" s="71"/>
      <c r="E37" s="71"/>
      <c r="F37" s="14">
        <f t="shared" si="3"/>
        <v>0</v>
      </c>
      <c r="G37" s="15">
        <f t="shared" si="0"/>
        <v>0</v>
      </c>
      <c r="H37" s="15">
        <f t="shared" si="1"/>
        <v>0</v>
      </c>
      <c r="I37" s="15">
        <f t="shared" si="2"/>
        <v>0</v>
      </c>
      <c r="J37" s="15">
        <f t="shared" si="4"/>
        <v>0</v>
      </c>
      <c r="K37" s="16" t="str">
        <f t="shared" si="12"/>
        <v>Null</v>
      </c>
      <c r="L37" s="16" t="str">
        <f t="shared" si="13"/>
        <v>Null</v>
      </c>
      <c r="M37" s="16" t="b">
        <f t="shared" si="7"/>
        <v>0</v>
      </c>
      <c r="N37" s="55" t="e">
        <f t="shared" si="8"/>
        <v>#N/A</v>
      </c>
      <c r="O37" s="55" t="e">
        <f t="shared" si="9"/>
        <v>#N/A</v>
      </c>
      <c r="P37" s="55" t="e">
        <f t="shared" si="10"/>
        <v>#N/A</v>
      </c>
      <c r="Q37" s="55" t="e">
        <f t="shared" si="11"/>
        <v>#N/A</v>
      </c>
      <c r="R37" s="57"/>
      <c r="S37" s="57"/>
      <c r="U37" s="36"/>
      <c r="W37" s="36"/>
      <c r="Y37" s="36"/>
      <c r="AC37"/>
      <c r="AD37"/>
      <c r="AE37"/>
      <c r="AF37"/>
      <c r="AG37"/>
      <c r="AH37"/>
      <c r="AI37"/>
      <c r="AJ37"/>
      <c r="AK37"/>
      <c r="AL37"/>
      <c r="AM37"/>
      <c r="AN37"/>
      <c r="AO37"/>
      <c r="AP37"/>
      <c r="AQ37"/>
      <c r="AR37"/>
    </row>
    <row r="38" spans="2:44" s="17" customFormat="1" ht="15" x14ac:dyDescent="0.25">
      <c r="B38" s="69"/>
      <c r="C38" s="70"/>
      <c r="D38" s="71"/>
      <c r="E38" s="71"/>
      <c r="F38" s="14">
        <f t="shared" si="3"/>
        <v>0</v>
      </c>
      <c r="G38" s="15">
        <f t="shared" si="0"/>
        <v>0</v>
      </c>
      <c r="H38" s="15">
        <f t="shared" si="1"/>
        <v>0</v>
      </c>
      <c r="I38" s="15">
        <f t="shared" si="2"/>
        <v>0</v>
      </c>
      <c r="J38" s="15">
        <f t="shared" si="4"/>
        <v>0</v>
      </c>
      <c r="K38" s="16" t="str">
        <f t="shared" si="12"/>
        <v>Null</v>
      </c>
      <c r="L38" s="16" t="str">
        <f t="shared" si="13"/>
        <v>Null</v>
      </c>
      <c r="M38" s="16" t="b">
        <f t="shared" si="7"/>
        <v>0</v>
      </c>
      <c r="N38" s="55" t="e">
        <f t="shared" si="8"/>
        <v>#N/A</v>
      </c>
      <c r="O38" s="55" t="e">
        <f t="shared" si="9"/>
        <v>#N/A</v>
      </c>
      <c r="P38" s="55" t="e">
        <f t="shared" si="10"/>
        <v>#N/A</v>
      </c>
      <c r="Q38" s="55" t="e">
        <f t="shared" si="11"/>
        <v>#N/A</v>
      </c>
      <c r="R38" s="57"/>
      <c r="S38" s="57"/>
      <c r="AC38"/>
      <c r="AD38"/>
      <c r="AE38"/>
      <c r="AF38"/>
      <c r="AG38"/>
      <c r="AH38"/>
      <c r="AI38"/>
    </row>
    <row r="39" spans="2:44" s="17" customFormat="1" ht="15" x14ac:dyDescent="0.25">
      <c r="B39" s="69"/>
      <c r="C39" s="70"/>
      <c r="D39" s="71"/>
      <c r="E39" s="71"/>
      <c r="F39" s="14">
        <f t="shared" si="3"/>
        <v>0</v>
      </c>
      <c r="G39" s="15">
        <f t="shared" si="0"/>
        <v>0</v>
      </c>
      <c r="H39" s="15">
        <f t="shared" si="1"/>
        <v>0</v>
      </c>
      <c r="I39" s="15">
        <f t="shared" si="2"/>
        <v>0</v>
      </c>
      <c r="J39" s="15">
        <f t="shared" si="4"/>
        <v>0</v>
      </c>
      <c r="K39" s="16" t="str">
        <f t="shared" si="12"/>
        <v>Null</v>
      </c>
      <c r="L39" s="16" t="str">
        <f t="shared" si="13"/>
        <v>Null</v>
      </c>
      <c r="M39" s="16" t="b">
        <f t="shared" si="7"/>
        <v>0</v>
      </c>
      <c r="N39" s="55" t="e">
        <f t="shared" si="8"/>
        <v>#N/A</v>
      </c>
      <c r="O39" s="55" t="e">
        <f t="shared" si="9"/>
        <v>#N/A</v>
      </c>
      <c r="P39" s="55" t="e">
        <f t="shared" si="10"/>
        <v>#N/A</v>
      </c>
      <c r="Q39" s="55" t="e">
        <f t="shared" si="11"/>
        <v>#N/A</v>
      </c>
      <c r="R39" s="57"/>
      <c r="S39" s="57"/>
      <c r="AC39"/>
      <c r="AD39"/>
      <c r="AE39"/>
      <c r="AF39"/>
      <c r="AG39"/>
      <c r="AH39"/>
      <c r="AI39"/>
    </row>
    <row r="40" spans="2:44" s="17" customFormat="1" ht="15" x14ac:dyDescent="0.25">
      <c r="B40" s="69"/>
      <c r="C40" s="70"/>
      <c r="D40" s="71"/>
      <c r="E40" s="71"/>
      <c r="F40" s="14">
        <f t="shared" si="3"/>
        <v>0</v>
      </c>
      <c r="G40" s="15">
        <f t="shared" si="0"/>
        <v>0</v>
      </c>
      <c r="H40" s="15">
        <f t="shared" ref="H40:H71" si="14">D40*C40</f>
        <v>0</v>
      </c>
      <c r="I40" s="15">
        <f t="shared" ref="I40:I71" si="15">E40*C40</f>
        <v>0</v>
      </c>
      <c r="J40" s="15">
        <f t="shared" si="4"/>
        <v>0</v>
      </c>
      <c r="K40" s="16" t="str">
        <f t="shared" si="12"/>
        <v>Null</v>
      </c>
      <c r="L40" s="16" t="str">
        <f t="shared" si="13"/>
        <v>Null</v>
      </c>
      <c r="M40" s="16" t="b">
        <f t="shared" si="7"/>
        <v>0</v>
      </c>
      <c r="N40" s="55" t="e">
        <f t="shared" si="8"/>
        <v>#N/A</v>
      </c>
      <c r="O40" s="55" t="e">
        <f t="shared" si="9"/>
        <v>#N/A</v>
      </c>
      <c r="P40" s="55" t="e">
        <f t="shared" si="10"/>
        <v>#N/A</v>
      </c>
      <c r="Q40" s="55" t="e">
        <f t="shared" si="11"/>
        <v>#N/A</v>
      </c>
      <c r="R40" s="57"/>
      <c r="S40" s="57"/>
      <c r="AC40"/>
      <c r="AD40"/>
      <c r="AE40"/>
      <c r="AF40"/>
      <c r="AG40"/>
      <c r="AH40"/>
      <c r="AI40"/>
    </row>
    <row r="41" spans="2:44" s="17" customFormat="1" ht="15" x14ac:dyDescent="0.25">
      <c r="B41" s="69"/>
      <c r="C41" s="70"/>
      <c r="D41" s="71"/>
      <c r="E41" s="71"/>
      <c r="F41" s="14">
        <f t="shared" si="3"/>
        <v>0</v>
      </c>
      <c r="G41" s="15">
        <f t="shared" si="0"/>
        <v>0</v>
      </c>
      <c r="H41" s="15">
        <f t="shared" si="14"/>
        <v>0</v>
      </c>
      <c r="I41" s="15">
        <f t="shared" si="15"/>
        <v>0</v>
      </c>
      <c r="J41" s="15">
        <f t="shared" si="4"/>
        <v>0</v>
      </c>
      <c r="K41" s="16" t="str">
        <f t="shared" si="12"/>
        <v>Null</v>
      </c>
      <c r="L41" s="16" t="str">
        <f t="shared" si="13"/>
        <v>Null</v>
      </c>
      <c r="M41" s="16" t="b">
        <f t="shared" si="7"/>
        <v>0</v>
      </c>
      <c r="N41" s="55" t="e">
        <f t="shared" si="8"/>
        <v>#N/A</v>
      </c>
      <c r="O41" s="55" t="e">
        <f t="shared" si="9"/>
        <v>#N/A</v>
      </c>
      <c r="P41" s="55" t="e">
        <f t="shared" si="10"/>
        <v>#N/A</v>
      </c>
      <c r="Q41" s="55" t="e">
        <f t="shared" si="11"/>
        <v>#N/A</v>
      </c>
      <c r="R41" s="57"/>
      <c r="S41" s="57"/>
      <c r="AC41"/>
      <c r="AD41"/>
      <c r="AE41"/>
      <c r="AF41"/>
      <c r="AG41"/>
      <c r="AH41"/>
      <c r="AI41"/>
    </row>
    <row r="42" spans="2:44" s="17" customFormat="1" ht="15" x14ac:dyDescent="0.25">
      <c r="B42" s="69"/>
      <c r="C42" s="70"/>
      <c r="D42" s="71"/>
      <c r="E42" s="71"/>
      <c r="F42" s="14">
        <f t="shared" si="3"/>
        <v>0</v>
      </c>
      <c r="G42" s="15">
        <f t="shared" si="0"/>
        <v>0</v>
      </c>
      <c r="H42" s="15">
        <f t="shared" si="14"/>
        <v>0</v>
      </c>
      <c r="I42" s="15">
        <f t="shared" si="15"/>
        <v>0</v>
      </c>
      <c r="J42" s="15">
        <f t="shared" si="4"/>
        <v>0</v>
      </c>
      <c r="K42" s="16" t="str">
        <f t="shared" si="12"/>
        <v>Null</v>
      </c>
      <c r="L42" s="16" t="str">
        <f t="shared" si="13"/>
        <v>Null</v>
      </c>
      <c r="M42" s="16" t="b">
        <f t="shared" si="7"/>
        <v>0</v>
      </c>
      <c r="N42" s="55" t="e">
        <f t="shared" si="8"/>
        <v>#N/A</v>
      </c>
      <c r="O42" s="55" t="e">
        <f t="shared" si="9"/>
        <v>#N/A</v>
      </c>
      <c r="P42" s="55" t="e">
        <f t="shared" si="10"/>
        <v>#N/A</v>
      </c>
      <c r="Q42" s="55" t="e">
        <f t="shared" si="11"/>
        <v>#N/A</v>
      </c>
      <c r="R42" s="57"/>
      <c r="S42" s="57"/>
      <c r="AC42"/>
      <c r="AD42"/>
      <c r="AE42"/>
      <c r="AF42"/>
      <c r="AG42"/>
      <c r="AH42"/>
      <c r="AI42"/>
    </row>
    <row r="43" spans="2:44" s="17" customFormat="1" ht="15" x14ac:dyDescent="0.25">
      <c r="B43" s="69"/>
      <c r="C43" s="70"/>
      <c r="D43" s="71"/>
      <c r="E43" s="71"/>
      <c r="F43" s="14">
        <f t="shared" si="3"/>
        <v>0</v>
      </c>
      <c r="G43" s="15">
        <f t="shared" si="0"/>
        <v>0</v>
      </c>
      <c r="H43" s="15">
        <f t="shared" si="14"/>
        <v>0</v>
      </c>
      <c r="I43" s="15">
        <f t="shared" si="15"/>
        <v>0</v>
      </c>
      <c r="J43" s="15">
        <f t="shared" si="4"/>
        <v>0</v>
      </c>
      <c r="K43" s="16" t="str">
        <f t="shared" si="12"/>
        <v>Null</v>
      </c>
      <c r="L43" s="16" t="str">
        <f t="shared" si="13"/>
        <v>Null</v>
      </c>
      <c r="M43" s="16" t="b">
        <f t="shared" si="7"/>
        <v>0</v>
      </c>
      <c r="N43" s="55" t="e">
        <f t="shared" si="8"/>
        <v>#N/A</v>
      </c>
      <c r="O43" s="55" t="e">
        <f t="shared" si="9"/>
        <v>#N/A</v>
      </c>
      <c r="P43" s="55" t="e">
        <f t="shared" si="10"/>
        <v>#N/A</v>
      </c>
      <c r="Q43" s="55" t="e">
        <f t="shared" si="11"/>
        <v>#N/A</v>
      </c>
      <c r="R43" s="57"/>
      <c r="S43" s="57"/>
      <c r="AC43"/>
      <c r="AD43"/>
      <c r="AE43"/>
      <c r="AF43"/>
      <c r="AG43"/>
      <c r="AH43"/>
      <c r="AI43"/>
    </row>
    <row r="44" spans="2:44" s="17" customFormat="1" ht="15" x14ac:dyDescent="0.25">
      <c r="B44" s="69"/>
      <c r="C44" s="70"/>
      <c r="D44" s="71"/>
      <c r="E44" s="71"/>
      <c r="F44" s="14">
        <f t="shared" si="3"/>
        <v>0</v>
      </c>
      <c r="G44" s="15">
        <f t="shared" si="0"/>
        <v>0</v>
      </c>
      <c r="H44" s="15">
        <f t="shared" si="14"/>
        <v>0</v>
      </c>
      <c r="I44" s="15">
        <f t="shared" si="15"/>
        <v>0</v>
      </c>
      <c r="J44" s="15">
        <f t="shared" si="4"/>
        <v>0</v>
      </c>
      <c r="K44" s="16" t="str">
        <f t="shared" si="12"/>
        <v>Null</v>
      </c>
      <c r="L44" s="16" t="str">
        <f t="shared" si="13"/>
        <v>Null</v>
      </c>
      <c r="M44" s="16" t="b">
        <f t="shared" si="7"/>
        <v>0</v>
      </c>
      <c r="N44" s="55" t="e">
        <f t="shared" si="8"/>
        <v>#N/A</v>
      </c>
      <c r="O44" s="55" t="e">
        <f t="shared" si="9"/>
        <v>#N/A</v>
      </c>
      <c r="P44" s="55" t="e">
        <f t="shared" si="10"/>
        <v>#N/A</v>
      </c>
      <c r="Q44" s="55" t="e">
        <f t="shared" si="11"/>
        <v>#N/A</v>
      </c>
      <c r="R44" s="57"/>
      <c r="S44" s="57"/>
      <c r="AD44"/>
      <c r="AE44"/>
      <c r="AF44"/>
      <c r="AG44"/>
      <c r="AH44"/>
      <c r="AI44"/>
    </row>
    <row r="45" spans="2:44" s="17" customFormat="1" ht="15" x14ac:dyDescent="0.25">
      <c r="B45" s="69"/>
      <c r="C45" s="70"/>
      <c r="D45" s="71"/>
      <c r="E45" s="71"/>
      <c r="F45" s="14">
        <f t="shared" si="3"/>
        <v>0</v>
      </c>
      <c r="G45" s="15">
        <f t="shared" si="0"/>
        <v>0</v>
      </c>
      <c r="H45" s="15">
        <f t="shared" si="14"/>
        <v>0</v>
      </c>
      <c r="I45" s="15">
        <f t="shared" si="15"/>
        <v>0</v>
      </c>
      <c r="J45" s="15">
        <f t="shared" si="4"/>
        <v>0</v>
      </c>
      <c r="K45" s="16" t="str">
        <f t="shared" si="12"/>
        <v>Null</v>
      </c>
      <c r="L45" s="16" t="str">
        <f t="shared" si="13"/>
        <v>Null</v>
      </c>
      <c r="M45" s="16" t="b">
        <f t="shared" si="7"/>
        <v>0</v>
      </c>
      <c r="N45" s="55" t="e">
        <f t="shared" si="8"/>
        <v>#N/A</v>
      </c>
      <c r="O45" s="55" t="e">
        <f t="shared" si="9"/>
        <v>#N/A</v>
      </c>
      <c r="P45" s="55" t="e">
        <f t="shared" si="10"/>
        <v>#N/A</v>
      </c>
      <c r="Q45" s="55" t="e">
        <f t="shared" si="11"/>
        <v>#N/A</v>
      </c>
      <c r="R45" s="57"/>
      <c r="S45" s="57"/>
      <c r="AD45"/>
      <c r="AE45"/>
      <c r="AF45"/>
      <c r="AG45"/>
      <c r="AH45"/>
      <c r="AI45"/>
    </row>
    <row r="46" spans="2:44" s="17" customFormat="1" ht="15" x14ac:dyDescent="0.25">
      <c r="B46" s="69"/>
      <c r="C46" s="70"/>
      <c r="D46" s="71"/>
      <c r="E46" s="71"/>
      <c r="F46" s="14">
        <f t="shared" si="3"/>
        <v>0</v>
      </c>
      <c r="G46" s="15">
        <f t="shared" si="0"/>
        <v>0</v>
      </c>
      <c r="H46" s="15">
        <f t="shared" si="14"/>
        <v>0</v>
      </c>
      <c r="I46" s="15">
        <f t="shared" si="15"/>
        <v>0</v>
      </c>
      <c r="J46" s="15">
        <f t="shared" si="4"/>
        <v>0</v>
      </c>
      <c r="K46" s="16" t="str">
        <f t="shared" si="12"/>
        <v>Null</v>
      </c>
      <c r="L46" s="16" t="str">
        <f t="shared" si="13"/>
        <v>Null</v>
      </c>
      <c r="M46" s="16" t="b">
        <f t="shared" si="7"/>
        <v>0</v>
      </c>
      <c r="N46" s="55" t="e">
        <f t="shared" si="8"/>
        <v>#N/A</v>
      </c>
      <c r="O46" s="55" t="e">
        <f t="shared" si="9"/>
        <v>#N/A</v>
      </c>
      <c r="P46" s="55" t="e">
        <f t="shared" si="10"/>
        <v>#N/A</v>
      </c>
      <c r="Q46" s="55" t="e">
        <f t="shared" si="11"/>
        <v>#N/A</v>
      </c>
      <c r="R46" s="57"/>
      <c r="S46" s="57"/>
      <c r="AD46"/>
      <c r="AE46"/>
      <c r="AF46"/>
      <c r="AG46"/>
      <c r="AH46"/>
      <c r="AI46"/>
    </row>
    <row r="47" spans="2:44" s="17" customFormat="1" ht="15" x14ac:dyDescent="0.25">
      <c r="B47" s="69"/>
      <c r="C47" s="70"/>
      <c r="D47" s="71"/>
      <c r="E47" s="71"/>
      <c r="F47" s="14">
        <f t="shared" si="3"/>
        <v>0</v>
      </c>
      <c r="G47" s="15">
        <f t="shared" si="0"/>
        <v>0</v>
      </c>
      <c r="H47" s="15">
        <f t="shared" si="14"/>
        <v>0</v>
      </c>
      <c r="I47" s="15">
        <f t="shared" si="15"/>
        <v>0</v>
      </c>
      <c r="J47" s="15">
        <f t="shared" si="4"/>
        <v>0</v>
      </c>
      <c r="K47" s="16" t="str">
        <f t="shared" si="12"/>
        <v>Null</v>
      </c>
      <c r="L47" s="16" t="str">
        <f t="shared" si="13"/>
        <v>Null</v>
      </c>
      <c r="M47" s="16" t="b">
        <f t="shared" si="7"/>
        <v>0</v>
      </c>
      <c r="N47" s="55" t="e">
        <f t="shared" si="8"/>
        <v>#N/A</v>
      </c>
      <c r="O47" s="55" t="e">
        <f t="shared" si="9"/>
        <v>#N/A</v>
      </c>
      <c r="P47" s="55" t="e">
        <f t="shared" si="10"/>
        <v>#N/A</v>
      </c>
      <c r="Q47" s="55" t="e">
        <f t="shared" si="11"/>
        <v>#N/A</v>
      </c>
      <c r="R47" s="57"/>
      <c r="S47" s="57"/>
      <c r="AD47"/>
      <c r="AE47"/>
    </row>
    <row r="48" spans="2:44" s="17" customFormat="1" ht="15" x14ac:dyDescent="0.25">
      <c r="B48" s="69"/>
      <c r="C48" s="70"/>
      <c r="D48" s="71"/>
      <c r="E48" s="71"/>
      <c r="F48" s="14">
        <f t="shared" si="3"/>
        <v>0</v>
      </c>
      <c r="G48" s="15">
        <f t="shared" si="0"/>
        <v>0</v>
      </c>
      <c r="H48" s="15">
        <f t="shared" si="14"/>
        <v>0</v>
      </c>
      <c r="I48" s="15">
        <f t="shared" si="15"/>
        <v>0</v>
      </c>
      <c r="J48" s="15">
        <f t="shared" si="4"/>
        <v>0</v>
      </c>
      <c r="K48" s="16" t="str">
        <f t="shared" si="12"/>
        <v>Null</v>
      </c>
      <c r="L48" s="16" t="str">
        <f t="shared" si="13"/>
        <v>Null</v>
      </c>
      <c r="M48" s="16" t="b">
        <f t="shared" si="7"/>
        <v>0</v>
      </c>
      <c r="N48" s="55" t="e">
        <f t="shared" si="8"/>
        <v>#N/A</v>
      </c>
      <c r="O48" s="55" t="e">
        <f t="shared" si="9"/>
        <v>#N/A</v>
      </c>
      <c r="P48" s="55" t="e">
        <f t="shared" si="10"/>
        <v>#N/A</v>
      </c>
      <c r="Q48" s="55" t="e">
        <f t="shared" si="11"/>
        <v>#N/A</v>
      </c>
      <c r="R48" s="57"/>
      <c r="S48" s="57"/>
    </row>
    <row r="49" spans="2:29" s="17" customFormat="1" ht="15" x14ac:dyDescent="0.25">
      <c r="B49" s="69"/>
      <c r="C49" s="70"/>
      <c r="D49" s="71"/>
      <c r="E49" s="71"/>
      <c r="F49" s="14">
        <f t="shared" si="3"/>
        <v>0</v>
      </c>
      <c r="G49" s="15">
        <f t="shared" si="0"/>
        <v>0</v>
      </c>
      <c r="H49" s="15">
        <f t="shared" si="14"/>
        <v>0</v>
      </c>
      <c r="I49" s="15">
        <f t="shared" si="15"/>
        <v>0</v>
      </c>
      <c r="J49" s="15">
        <f t="shared" si="4"/>
        <v>0</v>
      </c>
      <c r="K49" s="16" t="str">
        <f t="shared" si="12"/>
        <v>Null</v>
      </c>
      <c r="L49" s="16" t="str">
        <f t="shared" si="13"/>
        <v>Null</v>
      </c>
      <c r="M49" s="16" t="b">
        <f t="shared" si="7"/>
        <v>0</v>
      </c>
      <c r="N49" s="55" t="e">
        <f t="shared" si="8"/>
        <v>#N/A</v>
      </c>
      <c r="O49" s="55" t="e">
        <f t="shared" si="9"/>
        <v>#N/A</v>
      </c>
      <c r="P49" s="55" t="e">
        <f t="shared" si="10"/>
        <v>#N/A</v>
      </c>
      <c r="Q49" s="55" t="e">
        <f t="shared" si="11"/>
        <v>#N/A</v>
      </c>
      <c r="R49" s="57"/>
      <c r="S49" s="57"/>
    </row>
    <row r="50" spans="2:29" s="17" customFormat="1" ht="15" x14ac:dyDescent="0.25">
      <c r="B50" s="69"/>
      <c r="C50" s="70"/>
      <c r="D50" s="71"/>
      <c r="E50" s="71"/>
      <c r="F50" s="14">
        <f t="shared" si="3"/>
        <v>0</v>
      </c>
      <c r="G50" s="15">
        <f t="shared" si="0"/>
        <v>0</v>
      </c>
      <c r="H50" s="15">
        <f t="shared" si="14"/>
        <v>0</v>
      </c>
      <c r="I50" s="15">
        <f t="shared" si="15"/>
        <v>0</v>
      </c>
      <c r="J50" s="15">
        <f t="shared" si="4"/>
        <v>0</v>
      </c>
      <c r="K50" s="16" t="str">
        <f t="shared" si="12"/>
        <v>Null</v>
      </c>
      <c r="L50" s="16" t="str">
        <f t="shared" si="13"/>
        <v>Null</v>
      </c>
      <c r="M50" s="16" t="b">
        <f t="shared" si="7"/>
        <v>0</v>
      </c>
      <c r="N50" s="55" t="e">
        <f t="shared" si="8"/>
        <v>#N/A</v>
      </c>
      <c r="O50" s="55" t="e">
        <f t="shared" si="9"/>
        <v>#N/A</v>
      </c>
      <c r="P50" s="55" t="e">
        <f t="shared" si="10"/>
        <v>#N/A</v>
      </c>
      <c r="Q50" s="55" t="e">
        <f t="shared" si="11"/>
        <v>#N/A</v>
      </c>
      <c r="R50" s="57"/>
      <c r="S50" s="57"/>
    </row>
    <row r="51" spans="2:29" s="17" customFormat="1" ht="15" x14ac:dyDescent="0.25">
      <c r="B51" s="69"/>
      <c r="C51" s="70"/>
      <c r="D51" s="71"/>
      <c r="E51" s="71"/>
      <c r="F51" s="14">
        <f t="shared" si="3"/>
        <v>0</v>
      </c>
      <c r="G51" s="15">
        <f t="shared" si="0"/>
        <v>0</v>
      </c>
      <c r="H51" s="15">
        <f t="shared" si="14"/>
        <v>0</v>
      </c>
      <c r="I51" s="15">
        <f t="shared" si="15"/>
        <v>0</v>
      </c>
      <c r="J51" s="15">
        <f t="shared" si="4"/>
        <v>0</v>
      </c>
      <c r="K51" s="16" t="str">
        <f t="shared" si="12"/>
        <v>Null</v>
      </c>
      <c r="L51" s="16" t="str">
        <f t="shared" si="13"/>
        <v>Null</v>
      </c>
      <c r="M51" s="16" t="b">
        <f t="shared" si="7"/>
        <v>0</v>
      </c>
      <c r="N51" s="55" t="e">
        <f t="shared" si="8"/>
        <v>#N/A</v>
      </c>
      <c r="O51" s="55" t="e">
        <f t="shared" si="9"/>
        <v>#N/A</v>
      </c>
      <c r="P51" s="55" t="e">
        <f t="shared" si="10"/>
        <v>#N/A</v>
      </c>
      <c r="Q51" s="55" t="e">
        <f t="shared" si="11"/>
        <v>#N/A</v>
      </c>
      <c r="R51" s="57"/>
      <c r="S51" s="57"/>
    </row>
    <row r="52" spans="2:29" s="17" customFormat="1" ht="15" x14ac:dyDescent="0.25">
      <c r="B52" s="69"/>
      <c r="C52" s="70"/>
      <c r="D52" s="71"/>
      <c r="E52" s="71"/>
      <c r="F52" s="14">
        <f t="shared" si="3"/>
        <v>0</v>
      </c>
      <c r="G52" s="15">
        <f t="shared" si="0"/>
        <v>0</v>
      </c>
      <c r="H52" s="15">
        <f t="shared" si="14"/>
        <v>0</v>
      </c>
      <c r="I52" s="15">
        <f t="shared" si="15"/>
        <v>0</v>
      </c>
      <c r="J52" s="15">
        <f t="shared" si="4"/>
        <v>0</v>
      </c>
      <c r="K52" s="16" t="str">
        <f t="shared" si="12"/>
        <v>Null</v>
      </c>
      <c r="L52" s="16" t="str">
        <f t="shared" si="13"/>
        <v>Null</v>
      </c>
      <c r="M52" s="16" t="b">
        <f t="shared" si="7"/>
        <v>0</v>
      </c>
      <c r="N52" s="55" t="e">
        <f t="shared" si="8"/>
        <v>#N/A</v>
      </c>
      <c r="O52" s="55" t="e">
        <f t="shared" si="9"/>
        <v>#N/A</v>
      </c>
      <c r="P52" s="55" t="e">
        <f t="shared" si="10"/>
        <v>#N/A</v>
      </c>
      <c r="Q52" s="55" t="e">
        <f t="shared" si="11"/>
        <v>#N/A</v>
      </c>
      <c r="R52" s="57"/>
      <c r="S52" s="57"/>
    </row>
    <row r="53" spans="2:29" s="17" customFormat="1" ht="15" x14ac:dyDescent="0.25">
      <c r="B53" s="69"/>
      <c r="C53" s="70"/>
      <c r="D53" s="71"/>
      <c r="E53" s="71"/>
      <c r="F53" s="14">
        <f t="shared" si="3"/>
        <v>0</v>
      </c>
      <c r="G53" s="15">
        <f t="shared" si="0"/>
        <v>0</v>
      </c>
      <c r="H53" s="15">
        <f t="shared" si="14"/>
        <v>0</v>
      </c>
      <c r="I53" s="15">
        <f t="shared" si="15"/>
        <v>0</v>
      </c>
      <c r="J53" s="15">
        <f t="shared" si="4"/>
        <v>0</v>
      </c>
      <c r="K53" s="16" t="str">
        <f t="shared" si="12"/>
        <v>Null</v>
      </c>
      <c r="L53" s="16" t="str">
        <f t="shared" si="13"/>
        <v>Null</v>
      </c>
      <c r="M53" s="16" t="b">
        <f t="shared" si="7"/>
        <v>0</v>
      </c>
      <c r="N53" s="55" t="e">
        <f t="shared" si="8"/>
        <v>#N/A</v>
      </c>
      <c r="O53" s="55" t="e">
        <f t="shared" si="9"/>
        <v>#N/A</v>
      </c>
      <c r="P53" s="55" t="e">
        <f t="shared" si="10"/>
        <v>#N/A</v>
      </c>
      <c r="Q53" s="55" t="e">
        <f t="shared" si="11"/>
        <v>#N/A</v>
      </c>
      <c r="R53" s="57"/>
      <c r="S53" s="57"/>
      <c r="AC53"/>
    </row>
    <row r="54" spans="2:29" s="17" customFormat="1" ht="15" x14ac:dyDescent="0.25">
      <c r="B54" s="69"/>
      <c r="C54" s="70"/>
      <c r="D54" s="71"/>
      <c r="E54" s="71"/>
      <c r="F54" s="14">
        <f t="shared" si="3"/>
        <v>0</v>
      </c>
      <c r="G54" s="15">
        <f t="shared" si="0"/>
        <v>0</v>
      </c>
      <c r="H54" s="15">
        <f t="shared" si="14"/>
        <v>0</v>
      </c>
      <c r="I54" s="15">
        <f t="shared" si="15"/>
        <v>0</v>
      </c>
      <c r="J54" s="15">
        <f t="shared" si="4"/>
        <v>0</v>
      </c>
      <c r="K54" s="16" t="str">
        <f t="shared" si="12"/>
        <v>Null</v>
      </c>
      <c r="L54" s="16" t="str">
        <f t="shared" si="13"/>
        <v>Null</v>
      </c>
      <c r="M54" s="16" t="b">
        <f t="shared" si="7"/>
        <v>0</v>
      </c>
      <c r="N54" s="55" t="e">
        <f t="shared" si="8"/>
        <v>#N/A</v>
      </c>
      <c r="O54" s="55" t="e">
        <f t="shared" si="9"/>
        <v>#N/A</v>
      </c>
      <c r="P54" s="55" t="e">
        <f t="shared" si="10"/>
        <v>#N/A</v>
      </c>
      <c r="Q54" s="55" t="e">
        <f t="shared" si="11"/>
        <v>#N/A</v>
      </c>
      <c r="R54" s="57"/>
      <c r="S54" s="57"/>
      <c r="AC54"/>
    </row>
    <row r="55" spans="2:29" s="17" customFormat="1" ht="15" x14ac:dyDescent="0.25">
      <c r="B55" s="69"/>
      <c r="C55" s="70"/>
      <c r="D55" s="71"/>
      <c r="E55" s="71"/>
      <c r="F55" s="14">
        <f t="shared" si="3"/>
        <v>0</v>
      </c>
      <c r="G55" s="15">
        <f t="shared" si="0"/>
        <v>0</v>
      </c>
      <c r="H55" s="15">
        <f t="shared" si="14"/>
        <v>0</v>
      </c>
      <c r="I55" s="15">
        <f t="shared" si="15"/>
        <v>0</v>
      </c>
      <c r="J55" s="15">
        <f t="shared" si="4"/>
        <v>0</v>
      </c>
      <c r="K55" s="16" t="str">
        <f t="shared" si="12"/>
        <v>Null</v>
      </c>
      <c r="L55" s="16" t="str">
        <f t="shared" si="13"/>
        <v>Null</v>
      </c>
      <c r="M55" s="16" t="b">
        <f t="shared" si="7"/>
        <v>0</v>
      </c>
      <c r="N55" s="55" t="e">
        <f t="shared" si="8"/>
        <v>#N/A</v>
      </c>
      <c r="O55" s="55" t="e">
        <f t="shared" si="9"/>
        <v>#N/A</v>
      </c>
      <c r="P55" s="55" t="e">
        <f t="shared" si="10"/>
        <v>#N/A</v>
      </c>
      <c r="Q55" s="55" t="e">
        <f t="shared" si="11"/>
        <v>#N/A</v>
      </c>
      <c r="R55" s="57"/>
      <c r="S55" s="57"/>
      <c r="AC55"/>
    </row>
    <row r="56" spans="2:29" s="17" customFormat="1" ht="15" x14ac:dyDescent="0.25">
      <c r="B56" s="69"/>
      <c r="C56" s="70"/>
      <c r="D56" s="71"/>
      <c r="E56" s="71"/>
      <c r="F56" s="14">
        <f t="shared" si="3"/>
        <v>0</v>
      </c>
      <c r="G56" s="15">
        <f t="shared" si="0"/>
        <v>0</v>
      </c>
      <c r="H56" s="15">
        <f t="shared" si="14"/>
        <v>0</v>
      </c>
      <c r="I56" s="15">
        <f t="shared" si="15"/>
        <v>0</v>
      </c>
      <c r="J56" s="15">
        <f t="shared" si="4"/>
        <v>0</v>
      </c>
      <c r="K56" s="16" t="str">
        <f t="shared" si="12"/>
        <v>Null</v>
      </c>
      <c r="L56" s="16" t="str">
        <f t="shared" si="13"/>
        <v>Null</v>
      </c>
      <c r="M56" s="16" t="b">
        <f t="shared" si="7"/>
        <v>0</v>
      </c>
      <c r="N56" s="55" t="e">
        <f t="shared" si="8"/>
        <v>#N/A</v>
      </c>
      <c r="O56" s="55" t="e">
        <f t="shared" si="9"/>
        <v>#N/A</v>
      </c>
      <c r="P56" s="55" t="e">
        <f t="shared" si="10"/>
        <v>#N/A</v>
      </c>
      <c r="Q56" s="55" t="e">
        <f t="shared" si="11"/>
        <v>#N/A</v>
      </c>
      <c r="R56" s="57"/>
      <c r="S56" s="57"/>
      <c r="U56" s="36"/>
      <c r="W56" s="36"/>
      <c r="Y56" s="36"/>
      <c r="AC56"/>
    </row>
    <row r="57" spans="2:29" s="17" customFormat="1" ht="15" x14ac:dyDescent="0.25">
      <c r="B57" s="69"/>
      <c r="C57" s="70"/>
      <c r="D57" s="71"/>
      <c r="E57" s="71"/>
      <c r="F57" s="14">
        <f t="shared" si="3"/>
        <v>0</v>
      </c>
      <c r="G57" s="15">
        <f t="shared" si="0"/>
        <v>0</v>
      </c>
      <c r="H57" s="15">
        <f t="shared" si="14"/>
        <v>0</v>
      </c>
      <c r="I57" s="15">
        <f t="shared" si="15"/>
        <v>0</v>
      </c>
      <c r="J57" s="15">
        <f t="shared" si="4"/>
        <v>0</v>
      </c>
      <c r="K57" s="16" t="str">
        <f t="shared" si="12"/>
        <v>Null</v>
      </c>
      <c r="L57" s="16" t="str">
        <f t="shared" si="13"/>
        <v>Null</v>
      </c>
      <c r="M57" s="16" t="b">
        <f t="shared" si="7"/>
        <v>0</v>
      </c>
      <c r="N57" s="55" t="e">
        <f t="shared" si="8"/>
        <v>#N/A</v>
      </c>
      <c r="O57" s="55" t="e">
        <f t="shared" si="9"/>
        <v>#N/A</v>
      </c>
      <c r="P57" s="55" t="e">
        <f t="shared" si="10"/>
        <v>#N/A</v>
      </c>
      <c r="Q57" s="55" t="e">
        <f t="shared" si="11"/>
        <v>#N/A</v>
      </c>
      <c r="R57" s="57"/>
      <c r="S57" s="57"/>
      <c r="U57" s="36"/>
      <c r="W57" s="36"/>
      <c r="Y57" s="36"/>
      <c r="AC57"/>
    </row>
    <row r="58" spans="2:29" s="17" customFormat="1" ht="15" x14ac:dyDescent="0.25">
      <c r="B58" s="69"/>
      <c r="C58" s="70"/>
      <c r="D58" s="71"/>
      <c r="E58" s="71"/>
      <c r="F58" s="14">
        <f t="shared" si="3"/>
        <v>0</v>
      </c>
      <c r="G58" s="15">
        <f t="shared" si="0"/>
        <v>0</v>
      </c>
      <c r="H58" s="15">
        <f t="shared" si="14"/>
        <v>0</v>
      </c>
      <c r="I58" s="15">
        <f t="shared" si="15"/>
        <v>0</v>
      </c>
      <c r="J58" s="15">
        <f t="shared" si="4"/>
        <v>0</v>
      </c>
      <c r="K58" s="16" t="str">
        <f t="shared" si="12"/>
        <v>Null</v>
      </c>
      <c r="L58" s="16" t="str">
        <f t="shared" si="13"/>
        <v>Null</v>
      </c>
      <c r="M58" s="16" t="b">
        <f t="shared" si="7"/>
        <v>0</v>
      </c>
      <c r="N58" s="55" t="e">
        <f t="shared" si="8"/>
        <v>#N/A</v>
      </c>
      <c r="O58" s="55" t="e">
        <f t="shared" si="9"/>
        <v>#N/A</v>
      </c>
      <c r="P58" s="55" t="e">
        <f t="shared" si="10"/>
        <v>#N/A</v>
      </c>
      <c r="Q58" s="55" t="e">
        <f t="shared" si="11"/>
        <v>#N/A</v>
      </c>
      <c r="R58" s="57"/>
      <c r="S58" s="57"/>
      <c r="U58" s="36"/>
      <c r="W58" s="36"/>
      <c r="Y58" s="36"/>
      <c r="AC58"/>
    </row>
    <row r="59" spans="2:29" s="17" customFormat="1" ht="15" x14ac:dyDescent="0.25">
      <c r="B59" s="69"/>
      <c r="C59" s="70"/>
      <c r="D59" s="71"/>
      <c r="E59" s="71"/>
      <c r="F59" s="14">
        <f t="shared" si="3"/>
        <v>0</v>
      </c>
      <c r="G59" s="15">
        <f t="shared" si="0"/>
        <v>0</v>
      </c>
      <c r="H59" s="15">
        <f t="shared" si="14"/>
        <v>0</v>
      </c>
      <c r="I59" s="15">
        <f t="shared" si="15"/>
        <v>0</v>
      </c>
      <c r="J59" s="15">
        <f t="shared" si="4"/>
        <v>0</v>
      </c>
      <c r="K59" s="16" t="str">
        <f t="shared" si="12"/>
        <v>Null</v>
      </c>
      <c r="L59" s="16" t="str">
        <f t="shared" si="13"/>
        <v>Null</v>
      </c>
      <c r="M59" s="16" t="b">
        <f t="shared" si="7"/>
        <v>0</v>
      </c>
      <c r="N59" s="55" t="e">
        <f t="shared" si="8"/>
        <v>#N/A</v>
      </c>
      <c r="O59" s="55" t="e">
        <f t="shared" si="9"/>
        <v>#N/A</v>
      </c>
      <c r="P59" s="55" t="e">
        <f t="shared" si="10"/>
        <v>#N/A</v>
      </c>
      <c r="Q59" s="55" t="e">
        <f t="shared" si="11"/>
        <v>#N/A</v>
      </c>
      <c r="R59" s="57"/>
      <c r="S59" s="57"/>
      <c r="U59" s="36"/>
      <c r="W59" s="36"/>
      <c r="Y59" s="36"/>
      <c r="AC59"/>
    </row>
    <row r="60" spans="2:29" s="17" customFormat="1" ht="15" x14ac:dyDescent="0.25">
      <c r="B60" s="69"/>
      <c r="C60" s="70"/>
      <c r="D60" s="71"/>
      <c r="E60" s="71"/>
      <c r="F60" s="14">
        <f t="shared" si="3"/>
        <v>0</v>
      </c>
      <c r="G60" s="15">
        <f t="shared" si="0"/>
        <v>0</v>
      </c>
      <c r="H60" s="15">
        <f t="shared" si="14"/>
        <v>0</v>
      </c>
      <c r="I60" s="15">
        <f t="shared" si="15"/>
        <v>0</v>
      </c>
      <c r="J60" s="15">
        <f t="shared" si="4"/>
        <v>0</v>
      </c>
      <c r="K60" s="16" t="str">
        <f t="shared" si="12"/>
        <v>Null</v>
      </c>
      <c r="L60" s="16" t="str">
        <f t="shared" si="13"/>
        <v>Null</v>
      </c>
      <c r="M60" s="16" t="b">
        <f t="shared" si="7"/>
        <v>0</v>
      </c>
      <c r="N60" s="55" t="e">
        <f t="shared" si="8"/>
        <v>#N/A</v>
      </c>
      <c r="O60" s="55" t="e">
        <f t="shared" si="9"/>
        <v>#N/A</v>
      </c>
      <c r="P60" s="55" t="e">
        <f t="shared" si="10"/>
        <v>#N/A</v>
      </c>
      <c r="Q60" s="55" t="e">
        <f t="shared" si="11"/>
        <v>#N/A</v>
      </c>
      <c r="R60" s="57"/>
      <c r="S60" s="57"/>
      <c r="U60" s="36"/>
      <c r="W60" s="36"/>
      <c r="Y60" s="36"/>
      <c r="AC60"/>
    </row>
    <row r="61" spans="2:29" s="17" customFormat="1" ht="24" customHeight="1" x14ac:dyDescent="0.25">
      <c r="B61" s="69"/>
      <c r="C61" s="70"/>
      <c r="D61" s="71"/>
      <c r="E61" s="71"/>
      <c r="F61" s="14">
        <f t="shared" si="3"/>
        <v>0</v>
      </c>
      <c r="G61" s="15">
        <f t="shared" si="0"/>
        <v>0</v>
      </c>
      <c r="H61" s="15">
        <f t="shared" si="14"/>
        <v>0</v>
      </c>
      <c r="I61" s="15">
        <f t="shared" si="15"/>
        <v>0</v>
      </c>
      <c r="J61" s="15">
        <f t="shared" si="4"/>
        <v>0</v>
      </c>
      <c r="K61" s="16" t="str">
        <f t="shared" si="12"/>
        <v>Null</v>
      </c>
      <c r="L61" s="16" t="str">
        <f t="shared" si="13"/>
        <v>Null</v>
      </c>
      <c r="M61" s="16" t="b">
        <f t="shared" si="7"/>
        <v>0</v>
      </c>
      <c r="N61" s="55" t="e">
        <f t="shared" si="8"/>
        <v>#N/A</v>
      </c>
      <c r="O61" s="55" t="e">
        <f t="shared" si="9"/>
        <v>#N/A</v>
      </c>
      <c r="P61" s="55" t="e">
        <f t="shared" si="10"/>
        <v>#N/A</v>
      </c>
      <c r="Q61" s="55" t="e">
        <f t="shared" si="11"/>
        <v>#N/A</v>
      </c>
      <c r="R61" s="57"/>
      <c r="S61" s="57"/>
      <c r="U61" s="36"/>
      <c r="W61" s="36"/>
      <c r="Y61" s="36"/>
    </row>
    <row r="62" spans="2:29" s="17" customFormat="1" ht="24" customHeight="1" x14ac:dyDescent="0.25">
      <c r="B62" s="69"/>
      <c r="C62" s="70"/>
      <c r="D62" s="71"/>
      <c r="E62" s="71"/>
      <c r="F62" s="14">
        <f t="shared" si="3"/>
        <v>0</v>
      </c>
      <c r="G62" s="15">
        <f t="shared" si="0"/>
        <v>0</v>
      </c>
      <c r="H62" s="15">
        <f t="shared" si="14"/>
        <v>0</v>
      </c>
      <c r="I62" s="15">
        <f t="shared" si="15"/>
        <v>0</v>
      </c>
      <c r="J62" s="15">
        <f t="shared" si="4"/>
        <v>0</v>
      </c>
      <c r="K62" s="16" t="str">
        <f t="shared" si="12"/>
        <v>Null</v>
      </c>
      <c r="L62" s="16" t="str">
        <f t="shared" si="13"/>
        <v>Null</v>
      </c>
      <c r="M62" s="16" t="b">
        <f t="shared" si="7"/>
        <v>0</v>
      </c>
      <c r="N62" s="55" t="e">
        <f t="shared" si="8"/>
        <v>#N/A</v>
      </c>
      <c r="O62" s="55" t="e">
        <f t="shared" si="9"/>
        <v>#N/A</v>
      </c>
      <c r="P62" s="55" t="e">
        <f t="shared" si="10"/>
        <v>#N/A</v>
      </c>
      <c r="Q62" s="55" t="e">
        <f t="shared" si="11"/>
        <v>#N/A</v>
      </c>
      <c r="R62" s="57"/>
      <c r="S62" s="57"/>
      <c r="U62" s="36"/>
      <c r="W62" s="36"/>
      <c r="Y62" s="36"/>
    </row>
    <row r="63" spans="2:29" s="17" customFormat="1" ht="24" customHeight="1" x14ac:dyDescent="0.25">
      <c r="B63" s="69"/>
      <c r="C63" s="70"/>
      <c r="D63" s="71"/>
      <c r="E63" s="71"/>
      <c r="F63" s="14">
        <f t="shared" si="3"/>
        <v>0</v>
      </c>
      <c r="G63" s="15">
        <f t="shared" si="0"/>
        <v>0</v>
      </c>
      <c r="H63" s="15">
        <f t="shared" si="14"/>
        <v>0</v>
      </c>
      <c r="I63" s="15">
        <f t="shared" si="15"/>
        <v>0</v>
      </c>
      <c r="J63" s="15">
        <f t="shared" si="4"/>
        <v>0</v>
      </c>
      <c r="K63" s="16" t="str">
        <f t="shared" si="12"/>
        <v>Null</v>
      </c>
      <c r="L63" s="16" t="str">
        <f t="shared" si="13"/>
        <v>Null</v>
      </c>
      <c r="M63" s="16" t="b">
        <f t="shared" si="7"/>
        <v>0</v>
      </c>
      <c r="N63" s="55" t="e">
        <f t="shared" si="8"/>
        <v>#N/A</v>
      </c>
      <c r="O63" s="55" t="e">
        <f t="shared" si="9"/>
        <v>#N/A</v>
      </c>
      <c r="P63" s="55" t="e">
        <f t="shared" si="10"/>
        <v>#N/A</v>
      </c>
      <c r="Q63" s="55" t="e">
        <f t="shared" si="11"/>
        <v>#N/A</v>
      </c>
      <c r="R63" s="57"/>
      <c r="S63" s="57"/>
      <c r="U63" s="36"/>
      <c r="W63" s="36"/>
      <c r="Y63" s="36"/>
    </row>
    <row r="64" spans="2:29" s="17" customFormat="1" ht="24" customHeight="1" x14ac:dyDescent="0.25">
      <c r="B64" s="69"/>
      <c r="C64" s="70"/>
      <c r="D64" s="71"/>
      <c r="E64" s="71"/>
      <c r="F64" s="14">
        <f t="shared" si="3"/>
        <v>0</v>
      </c>
      <c r="G64" s="15">
        <f t="shared" si="0"/>
        <v>0</v>
      </c>
      <c r="H64" s="15">
        <f t="shared" si="14"/>
        <v>0</v>
      </c>
      <c r="I64" s="15">
        <f t="shared" si="15"/>
        <v>0</v>
      </c>
      <c r="J64" s="15">
        <f t="shared" si="4"/>
        <v>0</v>
      </c>
      <c r="K64" s="16" t="str">
        <f t="shared" si="12"/>
        <v>Null</v>
      </c>
      <c r="L64" s="16" t="str">
        <f t="shared" si="13"/>
        <v>Null</v>
      </c>
      <c r="M64" s="16" t="b">
        <f t="shared" si="7"/>
        <v>0</v>
      </c>
      <c r="N64" s="55" t="e">
        <f t="shared" si="8"/>
        <v>#N/A</v>
      </c>
      <c r="O64" s="55" t="e">
        <f t="shared" si="9"/>
        <v>#N/A</v>
      </c>
      <c r="P64" s="55" t="e">
        <f t="shared" si="10"/>
        <v>#N/A</v>
      </c>
      <c r="Q64" s="55" t="e">
        <f t="shared" si="11"/>
        <v>#N/A</v>
      </c>
      <c r="R64" s="57"/>
      <c r="S64" s="57"/>
      <c r="U64" s="36"/>
      <c r="W64" s="36"/>
      <c r="Y64" s="36"/>
    </row>
    <row r="65" spans="2:25" s="17" customFormat="1" ht="24" customHeight="1" x14ac:dyDescent="0.25">
      <c r="B65" s="69"/>
      <c r="C65" s="70"/>
      <c r="D65" s="71"/>
      <c r="E65" s="71"/>
      <c r="F65" s="14">
        <f t="shared" si="3"/>
        <v>0</v>
      </c>
      <c r="G65" s="15">
        <f t="shared" si="0"/>
        <v>0</v>
      </c>
      <c r="H65" s="15">
        <f t="shared" si="14"/>
        <v>0</v>
      </c>
      <c r="I65" s="15">
        <f t="shared" si="15"/>
        <v>0</v>
      </c>
      <c r="J65" s="15">
        <f t="shared" si="4"/>
        <v>0</v>
      </c>
      <c r="K65" s="16" t="str">
        <f t="shared" si="12"/>
        <v>Null</v>
      </c>
      <c r="L65" s="16" t="str">
        <f t="shared" si="13"/>
        <v>Null</v>
      </c>
      <c r="M65" s="16" t="b">
        <f t="shared" si="7"/>
        <v>0</v>
      </c>
      <c r="N65" s="55" t="e">
        <f t="shared" si="8"/>
        <v>#N/A</v>
      </c>
      <c r="O65" s="55" t="e">
        <f t="shared" si="9"/>
        <v>#N/A</v>
      </c>
      <c r="P65" s="55" t="e">
        <f t="shared" si="10"/>
        <v>#N/A</v>
      </c>
      <c r="Q65" s="55" t="e">
        <f t="shared" si="11"/>
        <v>#N/A</v>
      </c>
      <c r="R65" s="57"/>
      <c r="S65" s="57"/>
      <c r="U65" s="36"/>
      <c r="W65" s="36"/>
      <c r="Y65" s="36"/>
    </row>
    <row r="66" spans="2:25" s="17" customFormat="1" ht="24" customHeight="1" x14ac:dyDescent="0.25">
      <c r="B66" s="69"/>
      <c r="C66" s="70"/>
      <c r="D66" s="71"/>
      <c r="E66" s="71"/>
      <c r="F66" s="14">
        <f t="shared" si="3"/>
        <v>0</v>
      </c>
      <c r="G66" s="15">
        <f t="shared" si="0"/>
        <v>0</v>
      </c>
      <c r="H66" s="15">
        <f t="shared" si="14"/>
        <v>0</v>
      </c>
      <c r="I66" s="15">
        <f t="shared" si="15"/>
        <v>0</v>
      </c>
      <c r="J66" s="15">
        <f t="shared" si="4"/>
        <v>0</v>
      </c>
      <c r="K66" s="16" t="str">
        <f t="shared" si="12"/>
        <v>Null</v>
      </c>
      <c r="L66" s="16" t="str">
        <f t="shared" si="13"/>
        <v>Null</v>
      </c>
      <c r="M66" s="16" t="b">
        <f t="shared" si="7"/>
        <v>0</v>
      </c>
      <c r="N66" s="55" t="e">
        <f t="shared" si="8"/>
        <v>#N/A</v>
      </c>
      <c r="O66" s="55" t="e">
        <f t="shared" si="9"/>
        <v>#N/A</v>
      </c>
      <c r="P66" s="55" t="e">
        <f t="shared" si="10"/>
        <v>#N/A</v>
      </c>
      <c r="Q66" s="55" t="e">
        <f t="shared" si="11"/>
        <v>#N/A</v>
      </c>
      <c r="R66" s="57"/>
      <c r="S66" s="57"/>
      <c r="U66" s="36"/>
      <c r="W66" s="36"/>
      <c r="Y66" s="36"/>
    </row>
    <row r="67" spans="2:25" s="17" customFormat="1" ht="24" customHeight="1" x14ac:dyDescent="0.25">
      <c r="B67" s="69"/>
      <c r="C67" s="70"/>
      <c r="D67" s="71"/>
      <c r="E67" s="71"/>
      <c r="F67" s="14">
        <f t="shared" si="3"/>
        <v>0</v>
      </c>
      <c r="G67" s="15">
        <f t="shared" si="0"/>
        <v>0</v>
      </c>
      <c r="H67" s="15">
        <f t="shared" si="14"/>
        <v>0</v>
      </c>
      <c r="I67" s="15">
        <f t="shared" si="15"/>
        <v>0</v>
      </c>
      <c r="J67" s="15">
        <f t="shared" si="4"/>
        <v>0</v>
      </c>
      <c r="K67" s="16" t="str">
        <f t="shared" si="12"/>
        <v>Null</v>
      </c>
      <c r="L67" s="16" t="str">
        <f t="shared" si="13"/>
        <v>Null</v>
      </c>
      <c r="M67" s="16" t="b">
        <f t="shared" si="7"/>
        <v>0</v>
      </c>
      <c r="N67" s="55" t="e">
        <f t="shared" si="8"/>
        <v>#N/A</v>
      </c>
      <c r="O67" s="55" t="e">
        <f t="shared" si="9"/>
        <v>#N/A</v>
      </c>
      <c r="P67" s="55" t="e">
        <f t="shared" si="10"/>
        <v>#N/A</v>
      </c>
      <c r="Q67" s="55" t="e">
        <f t="shared" si="11"/>
        <v>#N/A</v>
      </c>
      <c r="R67" s="57"/>
      <c r="S67" s="57"/>
      <c r="U67" s="36"/>
      <c r="W67" s="36"/>
      <c r="Y67" s="36"/>
    </row>
    <row r="68" spans="2:25" s="17" customFormat="1" ht="24" customHeight="1" x14ac:dyDescent="0.25">
      <c r="B68" s="69"/>
      <c r="C68" s="70"/>
      <c r="D68" s="71"/>
      <c r="E68" s="71"/>
      <c r="F68" s="14">
        <f t="shared" si="3"/>
        <v>0</v>
      </c>
      <c r="G68" s="15">
        <f t="shared" si="0"/>
        <v>0</v>
      </c>
      <c r="H68" s="15">
        <f t="shared" si="14"/>
        <v>0</v>
      </c>
      <c r="I68" s="15">
        <f t="shared" si="15"/>
        <v>0</v>
      </c>
      <c r="J68" s="15">
        <f t="shared" si="4"/>
        <v>0</v>
      </c>
      <c r="K68" s="16" t="str">
        <f t="shared" si="12"/>
        <v>Null</v>
      </c>
      <c r="L68" s="16" t="str">
        <f t="shared" si="13"/>
        <v>Null</v>
      </c>
      <c r="M68" s="16" t="b">
        <f t="shared" si="7"/>
        <v>0</v>
      </c>
      <c r="N68" s="55" t="e">
        <f t="shared" si="8"/>
        <v>#N/A</v>
      </c>
      <c r="O68" s="55" t="e">
        <f t="shared" si="9"/>
        <v>#N/A</v>
      </c>
      <c r="P68" s="55" t="e">
        <f t="shared" si="10"/>
        <v>#N/A</v>
      </c>
      <c r="Q68" s="55" t="e">
        <f t="shared" si="11"/>
        <v>#N/A</v>
      </c>
      <c r="R68" s="57"/>
      <c r="S68" s="57"/>
      <c r="U68" s="36"/>
      <c r="W68" s="36"/>
      <c r="Y68" s="36"/>
    </row>
    <row r="69" spans="2:25" s="17" customFormat="1" ht="24" customHeight="1" x14ac:dyDescent="0.25">
      <c r="B69" s="69"/>
      <c r="C69" s="70"/>
      <c r="D69" s="71"/>
      <c r="E69" s="71"/>
      <c r="F69" s="14">
        <f t="shared" si="3"/>
        <v>0</v>
      </c>
      <c r="G69" s="15">
        <f t="shared" si="0"/>
        <v>0</v>
      </c>
      <c r="H69" s="15">
        <f t="shared" si="14"/>
        <v>0</v>
      </c>
      <c r="I69" s="15">
        <f t="shared" si="15"/>
        <v>0</v>
      </c>
      <c r="J69" s="15">
        <f t="shared" si="4"/>
        <v>0</v>
      </c>
      <c r="K69" s="16" t="str">
        <f t="shared" si="12"/>
        <v>Null</v>
      </c>
      <c r="L69" s="16" t="str">
        <f t="shared" si="13"/>
        <v>Null</v>
      </c>
      <c r="M69" s="16" t="b">
        <f t="shared" si="7"/>
        <v>0</v>
      </c>
      <c r="N69" s="55" t="e">
        <f t="shared" si="8"/>
        <v>#N/A</v>
      </c>
      <c r="O69" s="55" t="e">
        <f t="shared" si="9"/>
        <v>#N/A</v>
      </c>
      <c r="P69" s="55" t="e">
        <f t="shared" si="10"/>
        <v>#N/A</v>
      </c>
      <c r="Q69" s="55" t="e">
        <f t="shared" si="11"/>
        <v>#N/A</v>
      </c>
      <c r="R69" s="57"/>
      <c r="S69" s="57"/>
      <c r="U69" s="36"/>
      <c r="W69" s="36"/>
      <c r="Y69" s="36"/>
    </row>
    <row r="70" spans="2:25" s="17" customFormat="1" ht="24" customHeight="1" x14ac:dyDescent="0.25">
      <c r="B70" s="69"/>
      <c r="C70" s="70"/>
      <c r="D70" s="71"/>
      <c r="E70" s="71"/>
      <c r="F70" s="14">
        <f t="shared" si="3"/>
        <v>0</v>
      </c>
      <c r="G70" s="15">
        <f t="shared" si="0"/>
        <v>0</v>
      </c>
      <c r="H70" s="15">
        <f t="shared" si="14"/>
        <v>0</v>
      </c>
      <c r="I70" s="15">
        <f t="shared" si="15"/>
        <v>0</v>
      </c>
      <c r="J70" s="15">
        <f t="shared" si="4"/>
        <v>0</v>
      </c>
      <c r="K70" s="16" t="str">
        <f t="shared" si="12"/>
        <v>Null</v>
      </c>
      <c r="L70" s="16" t="str">
        <f t="shared" si="13"/>
        <v>Null</v>
      </c>
      <c r="M70" s="16" t="b">
        <f t="shared" si="7"/>
        <v>0</v>
      </c>
      <c r="N70" s="55" t="e">
        <f t="shared" si="8"/>
        <v>#N/A</v>
      </c>
      <c r="O70" s="55" t="e">
        <f t="shared" si="9"/>
        <v>#N/A</v>
      </c>
      <c r="P70" s="55" t="e">
        <f t="shared" si="10"/>
        <v>#N/A</v>
      </c>
      <c r="Q70" s="55" t="e">
        <f t="shared" si="11"/>
        <v>#N/A</v>
      </c>
      <c r="R70" s="57"/>
      <c r="S70" s="57"/>
      <c r="U70" s="36"/>
      <c r="W70" s="36"/>
      <c r="Y70" s="36"/>
    </row>
    <row r="71" spans="2:25" s="17" customFormat="1" ht="24" customHeight="1" x14ac:dyDescent="0.25">
      <c r="B71" s="69"/>
      <c r="C71" s="70"/>
      <c r="D71" s="71"/>
      <c r="E71" s="71"/>
      <c r="F71" s="14">
        <f t="shared" si="3"/>
        <v>0</v>
      </c>
      <c r="G71" s="15">
        <f t="shared" si="0"/>
        <v>0</v>
      </c>
      <c r="H71" s="15">
        <f t="shared" si="14"/>
        <v>0</v>
      </c>
      <c r="I71" s="15">
        <f t="shared" si="15"/>
        <v>0</v>
      </c>
      <c r="J71" s="15">
        <f t="shared" si="4"/>
        <v>0</v>
      </c>
      <c r="K71" s="16" t="str">
        <f t="shared" si="12"/>
        <v>Null</v>
      </c>
      <c r="L71" s="16" t="str">
        <f t="shared" si="13"/>
        <v>Null</v>
      </c>
      <c r="M71" s="16" t="b">
        <f t="shared" si="7"/>
        <v>0</v>
      </c>
      <c r="N71" s="55" t="e">
        <f t="shared" si="8"/>
        <v>#N/A</v>
      </c>
      <c r="O71" s="55" t="e">
        <f t="shared" si="9"/>
        <v>#N/A</v>
      </c>
      <c r="P71" s="55" t="e">
        <f t="shared" si="10"/>
        <v>#N/A</v>
      </c>
      <c r="Q71" s="55" t="e">
        <f t="shared" si="11"/>
        <v>#N/A</v>
      </c>
      <c r="R71" s="57"/>
      <c r="S71" s="57"/>
      <c r="U71" s="36"/>
      <c r="W71" s="36"/>
      <c r="Y71" s="36"/>
    </row>
    <row r="72" spans="2:25" s="17" customFormat="1" ht="24" customHeight="1" x14ac:dyDescent="0.25">
      <c r="B72" s="69"/>
      <c r="C72" s="70"/>
      <c r="D72" s="71"/>
      <c r="E72" s="71"/>
      <c r="F72" s="14">
        <f t="shared" ref="F72:F135" si="16">IFERROR(D72/E72,0)</f>
        <v>0</v>
      </c>
      <c r="G72" s="15">
        <f t="shared" ref="G72:G135" si="17">IFERROR(E72-D72,0)</f>
        <v>0</v>
      </c>
      <c r="H72" s="15">
        <f t="shared" ref="H72:H103" si="18">D72*C72</f>
        <v>0</v>
      </c>
      <c r="I72" s="15">
        <f t="shared" ref="I72:I103" si="19">E72*C72</f>
        <v>0</v>
      </c>
      <c r="J72" s="15">
        <f t="shared" ref="J72:J135" si="20">I72-H72</f>
        <v>0</v>
      </c>
      <c r="K72" s="16" t="str">
        <f t="shared" si="12"/>
        <v>Null</v>
      </c>
      <c r="L72" s="16" t="str">
        <f t="shared" si="13"/>
        <v>Null</v>
      </c>
      <c r="M72" s="16" t="b">
        <f t="shared" si="7"/>
        <v>0</v>
      </c>
      <c r="N72" s="55" t="e">
        <f t="shared" si="8"/>
        <v>#N/A</v>
      </c>
      <c r="O72" s="55" t="e">
        <f t="shared" si="9"/>
        <v>#N/A</v>
      </c>
      <c r="P72" s="55" t="e">
        <f t="shared" si="10"/>
        <v>#N/A</v>
      </c>
      <c r="Q72" s="55" t="e">
        <f t="shared" si="11"/>
        <v>#N/A</v>
      </c>
      <c r="R72" s="57"/>
      <c r="S72" s="57"/>
      <c r="U72" s="36"/>
      <c r="W72" s="36"/>
      <c r="Y72" s="36"/>
    </row>
    <row r="73" spans="2:25" s="17" customFormat="1" ht="24" customHeight="1" x14ac:dyDescent="0.25">
      <c r="B73" s="69"/>
      <c r="C73" s="70"/>
      <c r="D73" s="71"/>
      <c r="E73" s="71"/>
      <c r="F73" s="14">
        <f t="shared" si="16"/>
        <v>0</v>
      </c>
      <c r="G73" s="15">
        <f t="shared" si="17"/>
        <v>0</v>
      </c>
      <c r="H73" s="15">
        <f t="shared" si="18"/>
        <v>0</v>
      </c>
      <c r="I73" s="15">
        <f t="shared" si="19"/>
        <v>0</v>
      </c>
      <c r="J73" s="15">
        <f t="shared" si="20"/>
        <v>0</v>
      </c>
      <c r="K73" s="16" t="str">
        <f t="shared" si="12"/>
        <v>Null</v>
      </c>
      <c r="L73" s="16" t="str">
        <f t="shared" si="13"/>
        <v>Null</v>
      </c>
      <c r="M73" s="16" t="b">
        <f t="shared" ref="M73:M136" si="21">IF(AND(K73="Alto",L73="Alto"), "Estrella", IF(AND(K73="Alto",L73="Bajo"), "Puzzle", IF(AND(K73="Bajo",L73="Bajo"), "Perro", IF(AND(K73="Bajo",L73="Alto"), "Caballo") ) ) )</f>
        <v>0</v>
      </c>
      <c r="N73" s="55" t="e">
        <f t="shared" ref="N73:N136" si="22">IF(M73="Estrella",+J73,NA())</f>
        <v>#N/A</v>
      </c>
      <c r="O73" s="55" t="e">
        <f t="shared" ref="O73:O136" si="23">IF(M73="Caballo",+J73,NA())</f>
        <v>#N/A</v>
      </c>
      <c r="P73" s="55" t="e">
        <f t="shared" ref="P73:P136" si="24">IF(M73="Puzzle",+J73,NA())</f>
        <v>#N/A</v>
      </c>
      <c r="Q73" s="55" t="e">
        <f t="shared" ref="Q73:Q136" si="25">IF(M73="Perro",+J73,NA())</f>
        <v>#N/A</v>
      </c>
      <c r="R73" s="57"/>
      <c r="S73" s="57"/>
      <c r="U73" s="36"/>
      <c r="W73" s="36"/>
      <c r="Y73" s="36"/>
    </row>
    <row r="74" spans="2:25" s="17" customFormat="1" ht="24" customHeight="1" x14ac:dyDescent="0.25">
      <c r="B74" s="69"/>
      <c r="C74" s="70"/>
      <c r="D74" s="71"/>
      <c r="E74" s="71"/>
      <c r="F74" s="14">
        <f t="shared" si="16"/>
        <v>0</v>
      </c>
      <c r="G74" s="15">
        <f t="shared" si="17"/>
        <v>0</v>
      </c>
      <c r="H74" s="15">
        <f t="shared" si="18"/>
        <v>0</v>
      </c>
      <c r="I74" s="15">
        <f t="shared" si="19"/>
        <v>0</v>
      </c>
      <c r="J74" s="15">
        <f t="shared" si="20"/>
        <v>0</v>
      </c>
      <c r="K74" s="16" t="str">
        <f t="shared" si="12"/>
        <v>Null</v>
      </c>
      <c r="L74" s="16" t="str">
        <f t="shared" si="13"/>
        <v>Null</v>
      </c>
      <c r="M74" s="16" t="b">
        <f t="shared" si="21"/>
        <v>0</v>
      </c>
      <c r="N74" s="55" t="e">
        <f t="shared" si="22"/>
        <v>#N/A</v>
      </c>
      <c r="O74" s="55" t="e">
        <f t="shared" si="23"/>
        <v>#N/A</v>
      </c>
      <c r="P74" s="55" t="e">
        <f t="shared" si="24"/>
        <v>#N/A</v>
      </c>
      <c r="Q74" s="55" t="e">
        <f t="shared" si="25"/>
        <v>#N/A</v>
      </c>
      <c r="R74" s="57"/>
      <c r="S74" s="57"/>
      <c r="U74" s="36"/>
      <c r="W74" s="36"/>
      <c r="Y74" s="36"/>
    </row>
    <row r="75" spans="2:25" s="17" customFormat="1" ht="24" customHeight="1" x14ac:dyDescent="0.25">
      <c r="B75" s="69"/>
      <c r="C75" s="70"/>
      <c r="D75" s="71"/>
      <c r="E75" s="71"/>
      <c r="F75" s="14">
        <f t="shared" si="16"/>
        <v>0</v>
      </c>
      <c r="G75" s="15">
        <f t="shared" si="17"/>
        <v>0</v>
      </c>
      <c r="H75" s="15">
        <f t="shared" si="18"/>
        <v>0</v>
      </c>
      <c r="I75" s="15">
        <f t="shared" si="19"/>
        <v>0</v>
      </c>
      <c r="J75" s="15">
        <f t="shared" si="20"/>
        <v>0</v>
      </c>
      <c r="K75" s="16" t="str">
        <f t="shared" si="12"/>
        <v>Null</v>
      </c>
      <c r="L75" s="16" t="str">
        <f t="shared" si="13"/>
        <v>Null</v>
      </c>
      <c r="M75" s="16" t="b">
        <f t="shared" si="21"/>
        <v>0</v>
      </c>
      <c r="N75" s="55" t="e">
        <f t="shared" si="22"/>
        <v>#N/A</v>
      </c>
      <c r="O75" s="55" t="e">
        <f t="shared" si="23"/>
        <v>#N/A</v>
      </c>
      <c r="P75" s="55" t="e">
        <f t="shared" si="24"/>
        <v>#N/A</v>
      </c>
      <c r="Q75" s="55" t="e">
        <f t="shared" si="25"/>
        <v>#N/A</v>
      </c>
      <c r="R75" s="57"/>
      <c r="S75" s="57"/>
      <c r="U75" s="36"/>
      <c r="W75" s="36"/>
      <c r="Y75" s="36"/>
    </row>
    <row r="76" spans="2:25" s="17" customFormat="1" ht="24" customHeight="1" x14ac:dyDescent="0.25">
      <c r="B76" s="69"/>
      <c r="C76" s="70"/>
      <c r="D76" s="71"/>
      <c r="E76" s="71"/>
      <c r="F76" s="14">
        <f t="shared" si="16"/>
        <v>0</v>
      </c>
      <c r="G76" s="15">
        <f t="shared" si="17"/>
        <v>0</v>
      </c>
      <c r="H76" s="15">
        <f t="shared" si="18"/>
        <v>0</v>
      </c>
      <c r="I76" s="15">
        <f t="shared" si="19"/>
        <v>0</v>
      </c>
      <c r="J76" s="15">
        <f t="shared" si="20"/>
        <v>0</v>
      </c>
      <c r="K76" s="16" t="str">
        <f t="shared" si="12"/>
        <v>Null</v>
      </c>
      <c r="L76" s="16" t="str">
        <f t="shared" si="13"/>
        <v>Null</v>
      </c>
      <c r="M76" s="16" t="b">
        <f t="shared" si="21"/>
        <v>0</v>
      </c>
      <c r="N76" s="55" t="e">
        <f t="shared" si="22"/>
        <v>#N/A</v>
      </c>
      <c r="O76" s="55" t="e">
        <f t="shared" si="23"/>
        <v>#N/A</v>
      </c>
      <c r="P76" s="55" t="e">
        <f t="shared" si="24"/>
        <v>#N/A</v>
      </c>
      <c r="Q76" s="55" t="e">
        <f t="shared" si="25"/>
        <v>#N/A</v>
      </c>
      <c r="R76" s="57"/>
      <c r="S76" s="57"/>
      <c r="U76" s="36"/>
      <c r="W76" s="36"/>
      <c r="Y76" s="36"/>
    </row>
    <row r="77" spans="2:25" s="17" customFormat="1" ht="24" customHeight="1" x14ac:dyDescent="0.25">
      <c r="B77" s="69"/>
      <c r="C77" s="70"/>
      <c r="D77" s="71"/>
      <c r="E77" s="71"/>
      <c r="F77" s="14">
        <f t="shared" si="16"/>
        <v>0</v>
      </c>
      <c r="G77" s="15">
        <f t="shared" si="17"/>
        <v>0</v>
      </c>
      <c r="H77" s="15">
        <f t="shared" si="18"/>
        <v>0</v>
      </c>
      <c r="I77" s="15">
        <f t="shared" si="19"/>
        <v>0</v>
      </c>
      <c r="J77" s="15">
        <f t="shared" si="20"/>
        <v>0</v>
      </c>
      <c r="K77" s="16" t="str">
        <f t="shared" si="12"/>
        <v>Null</v>
      </c>
      <c r="L77" s="16" t="str">
        <f t="shared" si="13"/>
        <v>Null</v>
      </c>
      <c r="M77" s="16" t="b">
        <f t="shared" si="21"/>
        <v>0</v>
      </c>
      <c r="N77" s="55" t="e">
        <f t="shared" si="22"/>
        <v>#N/A</v>
      </c>
      <c r="O77" s="55" t="e">
        <f t="shared" si="23"/>
        <v>#N/A</v>
      </c>
      <c r="P77" s="55" t="e">
        <f t="shared" si="24"/>
        <v>#N/A</v>
      </c>
      <c r="Q77" s="55" t="e">
        <f t="shared" si="25"/>
        <v>#N/A</v>
      </c>
      <c r="R77" s="57"/>
      <c r="S77" s="57"/>
      <c r="U77" s="36"/>
      <c r="W77" s="36"/>
      <c r="Y77" s="36"/>
    </row>
    <row r="78" spans="2:25" s="17" customFormat="1" ht="24" customHeight="1" x14ac:dyDescent="0.25">
      <c r="B78" s="69"/>
      <c r="C78" s="70"/>
      <c r="D78" s="71"/>
      <c r="E78" s="71"/>
      <c r="F78" s="14">
        <f t="shared" si="16"/>
        <v>0</v>
      </c>
      <c r="G78" s="15">
        <f t="shared" si="17"/>
        <v>0</v>
      </c>
      <c r="H78" s="15">
        <f t="shared" si="18"/>
        <v>0</v>
      </c>
      <c r="I78" s="15">
        <f t="shared" si="19"/>
        <v>0</v>
      </c>
      <c r="J78" s="15">
        <f t="shared" si="20"/>
        <v>0</v>
      </c>
      <c r="K78" s="16" t="str">
        <f t="shared" si="12"/>
        <v>Null</v>
      </c>
      <c r="L78" s="16" t="str">
        <f t="shared" si="13"/>
        <v>Null</v>
      </c>
      <c r="M78" s="16" t="b">
        <f t="shared" si="21"/>
        <v>0</v>
      </c>
      <c r="N78" s="55" t="e">
        <f t="shared" si="22"/>
        <v>#N/A</v>
      </c>
      <c r="O78" s="55" t="e">
        <f t="shared" si="23"/>
        <v>#N/A</v>
      </c>
      <c r="P78" s="55" t="e">
        <f t="shared" si="24"/>
        <v>#N/A</v>
      </c>
      <c r="Q78" s="55" t="e">
        <f t="shared" si="25"/>
        <v>#N/A</v>
      </c>
      <c r="R78" s="57"/>
      <c r="S78" s="57"/>
      <c r="U78" s="36"/>
      <c r="W78" s="36"/>
      <c r="Y78" s="36"/>
    </row>
    <row r="79" spans="2:25" s="17" customFormat="1" ht="24" customHeight="1" x14ac:dyDescent="0.25">
      <c r="B79" s="69"/>
      <c r="C79" s="70"/>
      <c r="D79" s="71"/>
      <c r="E79" s="71"/>
      <c r="F79" s="14">
        <f t="shared" si="16"/>
        <v>0</v>
      </c>
      <c r="G79" s="15">
        <f t="shared" si="17"/>
        <v>0</v>
      </c>
      <c r="H79" s="15">
        <f t="shared" si="18"/>
        <v>0</v>
      </c>
      <c r="I79" s="15">
        <f t="shared" si="19"/>
        <v>0</v>
      </c>
      <c r="J79" s="15">
        <f t="shared" si="20"/>
        <v>0</v>
      </c>
      <c r="K79" s="16" t="str">
        <f t="shared" si="12"/>
        <v>Null</v>
      </c>
      <c r="L79" s="16" t="str">
        <f t="shared" si="13"/>
        <v>Null</v>
      </c>
      <c r="M79" s="16" t="b">
        <f t="shared" si="21"/>
        <v>0</v>
      </c>
      <c r="N79" s="55" t="e">
        <f t="shared" si="22"/>
        <v>#N/A</v>
      </c>
      <c r="O79" s="55" t="e">
        <f t="shared" si="23"/>
        <v>#N/A</v>
      </c>
      <c r="P79" s="55" t="e">
        <f t="shared" si="24"/>
        <v>#N/A</v>
      </c>
      <c r="Q79" s="55" t="e">
        <f t="shared" si="25"/>
        <v>#N/A</v>
      </c>
      <c r="R79" s="57"/>
      <c r="S79" s="57"/>
      <c r="U79" s="36"/>
      <c r="W79" s="36"/>
      <c r="Y79" s="36"/>
    </row>
    <row r="80" spans="2:25" s="17" customFormat="1" ht="24" customHeight="1" x14ac:dyDescent="0.25">
      <c r="B80" s="69"/>
      <c r="C80" s="70"/>
      <c r="D80" s="71"/>
      <c r="E80" s="71"/>
      <c r="F80" s="14">
        <f t="shared" si="16"/>
        <v>0</v>
      </c>
      <c r="G80" s="15">
        <f t="shared" si="17"/>
        <v>0</v>
      </c>
      <c r="H80" s="15">
        <f t="shared" si="18"/>
        <v>0</v>
      </c>
      <c r="I80" s="15">
        <f t="shared" si="19"/>
        <v>0</v>
      </c>
      <c r="J80" s="15">
        <f t="shared" si="20"/>
        <v>0</v>
      </c>
      <c r="K80" s="16" t="str">
        <f t="shared" si="12"/>
        <v>Null</v>
      </c>
      <c r="L80" s="16" t="str">
        <f t="shared" si="13"/>
        <v>Null</v>
      </c>
      <c r="M80" s="16" t="b">
        <f t="shared" si="21"/>
        <v>0</v>
      </c>
      <c r="N80" s="55" t="e">
        <f t="shared" si="22"/>
        <v>#N/A</v>
      </c>
      <c r="O80" s="55" t="e">
        <f t="shared" si="23"/>
        <v>#N/A</v>
      </c>
      <c r="P80" s="55" t="e">
        <f t="shared" si="24"/>
        <v>#N/A</v>
      </c>
      <c r="Q80" s="55" t="e">
        <f t="shared" si="25"/>
        <v>#N/A</v>
      </c>
      <c r="R80" s="57"/>
      <c r="S80" s="57"/>
      <c r="U80" s="36"/>
      <c r="W80" s="36"/>
      <c r="Y80" s="36"/>
    </row>
    <row r="81" spans="2:25" s="17" customFormat="1" ht="24" customHeight="1" x14ac:dyDescent="0.25">
      <c r="B81" s="69"/>
      <c r="C81" s="70"/>
      <c r="D81" s="71"/>
      <c r="E81" s="71"/>
      <c r="F81" s="14">
        <f t="shared" si="16"/>
        <v>0</v>
      </c>
      <c r="G81" s="15">
        <f t="shared" si="17"/>
        <v>0</v>
      </c>
      <c r="H81" s="15">
        <f t="shared" si="18"/>
        <v>0</v>
      </c>
      <c r="I81" s="15">
        <f t="shared" si="19"/>
        <v>0</v>
      </c>
      <c r="J81" s="15">
        <f t="shared" si="20"/>
        <v>0</v>
      </c>
      <c r="K81" s="16" t="str">
        <f t="shared" si="12"/>
        <v>Null</v>
      </c>
      <c r="L81" s="16" t="str">
        <f t="shared" si="13"/>
        <v>Null</v>
      </c>
      <c r="M81" s="16" t="b">
        <f t="shared" si="21"/>
        <v>0</v>
      </c>
      <c r="N81" s="55" t="e">
        <f t="shared" si="22"/>
        <v>#N/A</v>
      </c>
      <c r="O81" s="55" t="e">
        <f t="shared" si="23"/>
        <v>#N/A</v>
      </c>
      <c r="P81" s="55" t="e">
        <f t="shared" si="24"/>
        <v>#N/A</v>
      </c>
      <c r="Q81" s="55" t="e">
        <f t="shared" si="25"/>
        <v>#N/A</v>
      </c>
      <c r="R81" s="57"/>
      <c r="S81" s="57"/>
      <c r="U81" s="36"/>
      <c r="W81" s="36"/>
      <c r="Y81" s="36"/>
    </row>
    <row r="82" spans="2:25" s="17" customFormat="1" ht="24" customHeight="1" x14ac:dyDescent="0.25">
      <c r="B82" s="69"/>
      <c r="C82" s="70"/>
      <c r="D82" s="71"/>
      <c r="E82" s="71"/>
      <c r="F82" s="14">
        <f t="shared" si="16"/>
        <v>0</v>
      </c>
      <c r="G82" s="15">
        <f t="shared" si="17"/>
        <v>0</v>
      </c>
      <c r="H82" s="15">
        <f t="shared" si="18"/>
        <v>0</v>
      </c>
      <c r="I82" s="15">
        <f t="shared" si="19"/>
        <v>0</v>
      </c>
      <c r="J82" s="15">
        <f t="shared" si="20"/>
        <v>0</v>
      </c>
      <c r="K82" s="16" t="str">
        <f t="shared" si="12"/>
        <v>Null</v>
      </c>
      <c r="L82" s="16" t="str">
        <f t="shared" si="13"/>
        <v>Null</v>
      </c>
      <c r="M82" s="16" t="b">
        <f t="shared" si="21"/>
        <v>0</v>
      </c>
      <c r="N82" s="55" t="e">
        <f t="shared" si="22"/>
        <v>#N/A</v>
      </c>
      <c r="O82" s="55" t="e">
        <f t="shared" si="23"/>
        <v>#N/A</v>
      </c>
      <c r="P82" s="55" t="e">
        <f t="shared" si="24"/>
        <v>#N/A</v>
      </c>
      <c r="Q82" s="55" t="e">
        <f t="shared" si="25"/>
        <v>#N/A</v>
      </c>
      <c r="R82" s="57"/>
      <c r="S82" s="57"/>
      <c r="U82" s="36"/>
      <c r="W82" s="36"/>
      <c r="Y82" s="36"/>
    </row>
    <row r="83" spans="2:25" s="17" customFormat="1" ht="24" customHeight="1" x14ac:dyDescent="0.25">
      <c r="B83" s="69"/>
      <c r="C83" s="70"/>
      <c r="D83" s="71"/>
      <c r="E83" s="71"/>
      <c r="F83" s="14">
        <f t="shared" si="16"/>
        <v>0</v>
      </c>
      <c r="G83" s="15">
        <f t="shared" si="17"/>
        <v>0</v>
      </c>
      <c r="H83" s="15">
        <f t="shared" si="18"/>
        <v>0</v>
      </c>
      <c r="I83" s="15">
        <f t="shared" si="19"/>
        <v>0</v>
      </c>
      <c r="J83" s="15">
        <f t="shared" si="20"/>
        <v>0</v>
      </c>
      <c r="K83" s="16" t="str">
        <f t="shared" si="12"/>
        <v>Null</v>
      </c>
      <c r="L83" s="16" t="str">
        <f t="shared" si="13"/>
        <v>Null</v>
      </c>
      <c r="M83" s="16" t="b">
        <f t="shared" si="21"/>
        <v>0</v>
      </c>
      <c r="N83" s="55" t="e">
        <f t="shared" si="22"/>
        <v>#N/A</v>
      </c>
      <c r="O83" s="55" t="e">
        <f t="shared" si="23"/>
        <v>#N/A</v>
      </c>
      <c r="P83" s="55" t="e">
        <f t="shared" si="24"/>
        <v>#N/A</v>
      </c>
      <c r="Q83" s="55" t="e">
        <f t="shared" si="25"/>
        <v>#N/A</v>
      </c>
      <c r="R83" s="57"/>
      <c r="S83" s="57"/>
      <c r="U83" s="36"/>
      <c r="W83" s="36"/>
      <c r="Y83" s="36"/>
    </row>
    <row r="84" spans="2:25" s="17" customFormat="1" ht="24" customHeight="1" x14ac:dyDescent="0.25">
      <c r="B84" s="69"/>
      <c r="C84" s="70"/>
      <c r="D84" s="71"/>
      <c r="E84" s="71"/>
      <c r="F84" s="14">
        <f t="shared" si="16"/>
        <v>0</v>
      </c>
      <c r="G84" s="15">
        <f t="shared" si="17"/>
        <v>0</v>
      </c>
      <c r="H84" s="15">
        <f t="shared" si="18"/>
        <v>0</v>
      </c>
      <c r="I84" s="15">
        <f t="shared" si="19"/>
        <v>0</v>
      </c>
      <c r="J84" s="15">
        <f t="shared" si="20"/>
        <v>0</v>
      </c>
      <c r="K84" s="16" t="str">
        <f t="shared" si="12"/>
        <v>Null</v>
      </c>
      <c r="L84" s="16" t="str">
        <f t="shared" si="13"/>
        <v>Null</v>
      </c>
      <c r="M84" s="16" t="b">
        <f t="shared" si="21"/>
        <v>0</v>
      </c>
      <c r="N84" s="55" t="e">
        <f t="shared" si="22"/>
        <v>#N/A</v>
      </c>
      <c r="O84" s="55" t="e">
        <f t="shared" si="23"/>
        <v>#N/A</v>
      </c>
      <c r="P84" s="55" t="e">
        <f t="shared" si="24"/>
        <v>#N/A</v>
      </c>
      <c r="Q84" s="55" t="e">
        <f t="shared" si="25"/>
        <v>#N/A</v>
      </c>
      <c r="R84" s="57"/>
      <c r="S84" s="57"/>
      <c r="U84" s="36"/>
      <c r="W84" s="36"/>
      <c r="Y84" s="36"/>
    </row>
    <row r="85" spans="2:25" s="17" customFormat="1" ht="24" customHeight="1" x14ac:dyDescent="0.25">
      <c r="B85" s="69"/>
      <c r="C85" s="70"/>
      <c r="D85" s="71"/>
      <c r="E85" s="71"/>
      <c r="F85" s="14">
        <f t="shared" si="16"/>
        <v>0</v>
      </c>
      <c r="G85" s="15">
        <f t="shared" si="17"/>
        <v>0</v>
      </c>
      <c r="H85" s="15">
        <f t="shared" si="18"/>
        <v>0</v>
      </c>
      <c r="I85" s="15">
        <f t="shared" si="19"/>
        <v>0</v>
      </c>
      <c r="J85" s="15">
        <f t="shared" si="20"/>
        <v>0</v>
      </c>
      <c r="K85" s="16" t="str">
        <f t="shared" si="12"/>
        <v>Null</v>
      </c>
      <c r="L85" s="16" t="str">
        <f t="shared" si="13"/>
        <v>Null</v>
      </c>
      <c r="M85" s="16" t="b">
        <f t="shared" si="21"/>
        <v>0</v>
      </c>
      <c r="N85" s="55" t="e">
        <f t="shared" si="22"/>
        <v>#N/A</v>
      </c>
      <c r="O85" s="55" t="e">
        <f t="shared" si="23"/>
        <v>#N/A</v>
      </c>
      <c r="P85" s="55" t="e">
        <f t="shared" si="24"/>
        <v>#N/A</v>
      </c>
      <c r="Q85" s="55" t="e">
        <f t="shared" si="25"/>
        <v>#N/A</v>
      </c>
      <c r="R85" s="57"/>
      <c r="S85" s="57"/>
      <c r="U85" s="36"/>
      <c r="W85" s="36"/>
      <c r="Y85" s="36"/>
    </row>
    <row r="86" spans="2:25" s="17" customFormat="1" ht="24" customHeight="1" x14ac:dyDescent="0.25">
      <c r="B86" s="69"/>
      <c r="C86" s="70"/>
      <c r="D86" s="71"/>
      <c r="E86" s="71"/>
      <c r="F86" s="14">
        <f t="shared" si="16"/>
        <v>0</v>
      </c>
      <c r="G86" s="15">
        <f t="shared" si="17"/>
        <v>0</v>
      </c>
      <c r="H86" s="15">
        <f t="shared" si="18"/>
        <v>0</v>
      </c>
      <c r="I86" s="15">
        <f t="shared" si="19"/>
        <v>0</v>
      </c>
      <c r="J86" s="15">
        <f t="shared" si="20"/>
        <v>0</v>
      </c>
      <c r="K86" s="16" t="str">
        <f t="shared" ref="K86:K149" si="26">IF(B86="","Null",IF(J86&gt;$X$11,"Alto","Bajo"))</f>
        <v>Null</v>
      </c>
      <c r="L86" s="16" t="str">
        <f t="shared" ref="L86:L149" si="27">IF(B86="","Null",IF(C86&gt;$V$11,"Alto","Bajo"))</f>
        <v>Null</v>
      </c>
      <c r="M86" s="16" t="b">
        <f t="shared" si="21"/>
        <v>0</v>
      </c>
      <c r="N86" s="55" t="e">
        <f t="shared" si="22"/>
        <v>#N/A</v>
      </c>
      <c r="O86" s="55" t="e">
        <f t="shared" si="23"/>
        <v>#N/A</v>
      </c>
      <c r="P86" s="55" t="e">
        <f t="shared" si="24"/>
        <v>#N/A</v>
      </c>
      <c r="Q86" s="55" t="e">
        <f t="shared" si="25"/>
        <v>#N/A</v>
      </c>
      <c r="R86" s="57"/>
      <c r="S86" s="57"/>
      <c r="U86" s="36"/>
      <c r="W86" s="36"/>
      <c r="Y86" s="36"/>
    </row>
    <row r="87" spans="2:25" s="17" customFormat="1" ht="24" customHeight="1" x14ac:dyDescent="0.25">
      <c r="B87" s="69"/>
      <c r="C87" s="70"/>
      <c r="D87" s="71"/>
      <c r="E87" s="71"/>
      <c r="F87" s="14">
        <f t="shared" si="16"/>
        <v>0</v>
      </c>
      <c r="G87" s="15">
        <f t="shared" si="17"/>
        <v>0</v>
      </c>
      <c r="H87" s="15">
        <f t="shared" si="18"/>
        <v>0</v>
      </c>
      <c r="I87" s="15">
        <f t="shared" si="19"/>
        <v>0</v>
      </c>
      <c r="J87" s="15">
        <f t="shared" si="20"/>
        <v>0</v>
      </c>
      <c r="K87" s="16" t="str">
        <f t="shared" si="26"/>
        <v>Null</v>
      </c>
      <c r="L87" s="16" t="str">
        <f t="shared" si="27"/>
        <v>Null</v>
      </c>
      <c r="M87" s="16" t="b">
        <f t="shared" si="21"/>
        <v>0</v>
      </c>
      <c r="N87" s="55" t="e">
        <f t="shared" si="22"/>
        <v>#N/A</v>
      </c>
      <c r="O87" s="55" t="e">
        <f t="shared" si="23"/>
        <v>#N/A</v>
      </c>
      <c r="P87" s="55" t="e">
        <f t="shared" si="24"/>
        <v>#N/A</v>
      </c>
      <c r="Q87" s="55" t="e">
        <f t="shared" si="25"/>
        <v>#N/A</v>
      </c>
      <c r="R87" s="57"/>
      <c r="S87" s="57"/>
      <c r="U87" s="36"/>
      <c r="W87" s="36"/>
      <c r="Y87" s="36"/>
    </row>
    <row r="88" spans="2:25" s="17" customFormat="1" ht="24" customHeight="1" x14ac:dyDescent="0.25">
      <c r="B88" s="69"/>
      <c r="C88" s="70"/>
      <c r="D88" s="71"/>
      <c r="E88" s="71"/>
      <c r="F88" s="14">
        <f t="shared" si="16"/>
        <v>0</v>
      </c>
      <c r="G88" s="15">
        <f t="shared" si="17"/>
        <v>0</v>
      </c>
      <c r="H88" s="15">
        <f t="shared" si="18"/>
        <v>0</v>
      </c>
      <c r="I88" s="15">
        <f t="shared" si="19"/>
        <v>0</v>
      </c>
      <c r="J88" s="15">
        <f t="shared" si="20"/>
        <v>0</v>
      </c>
      <c r="K88" s="16" t="str">
        <f t="shared" si="26"/>
        <v>Null</v>
      </c>
      <c r="L88" s="16" t="str">
        <f t="shared" si="27"/>
        <v>Null</v>
      </c>
      <c r="M88" s="16" t="b">
        <f t="shared" si="21"/>
        <v>0</v>
      </c>
      <c r="N88" s="55" t="e">
        <f t="shared" si="22"/>
        <v>#N/A</v>
      </c>
      <c r="O88" s="55" t="e">
        <f t="shared" si="23"/>
        <v>#N/A</v>
      </c>
      <c r="P88" s="55" t="e">
        <f t="shared" si="24"/>
        <v>#N/A</v>
      </c>
      <c r="Q88" s="55" t="e">
        <f t="shared" si="25"/>
        <v>#N/A</v>
      </c>
      <c r="R88" s="57"/>
      <c r="S88" s="57"/>
      <c r="U88" s="36"/>
      <c r="W88" s="36"/>
      <c r="Y88" s="36"/>
    </row>
    <row r="89" spans="2:25" s="17" customFormat="1" ht="24" customHeight="1" x14ac:dyDescent="0.25">
      <c r="B89" s="69"/>
      <c r="C89" s="70"/>
      <c r="D89" s="71"/>
      <c r="E89" s="71"/>
      <c r="F89" s="14">
        <f t="shared" si="16"/>
        <v>0</v>
      </c>
      <c r="G89" s="15">
        <f t="shared" si="17"/>
        <v>0</v>
      </c>
      <c r="H89" s="15">
        <f t="shared" si="18"/>
        <v>0</v>
      </c>
      <c r="I89" s="15">
        <f t="shared" si="19"/>
        <v>0</v>
      </c>
      <c r="J89" s="15">
        <f t="shared" si="20"/>
        <v>0</v>
      </c>
      <c r="K89" s="16" t="str">
        <f t="shared" si="26"/>
        <v>Null</v>
      </c>
      <c r="L89" s="16" t="str">
        <f t="shared" si="27"/>
        <v>Null</v>
      </c>
      <c r="M89" s="16" t="b">
        <f t="shared" si="21"/>
        <v>0</v>
      </c>
      <c r="N89" s="55" t="e">
        <f t="shared" si="22"/>
        <v>#N/A</v>
      </c>
      <c r="O89" s="55" t="e">
        <f t="shared" si="23"/>
        <v>#N/A</v>
      </c>
      <c r="P89" s="55" t="e">
        <f t="shared" si="24"/>
        <v>#N/A</v>
      </c>
      <c r="Q89" s="55" t="e">
        <f t="shared" si="25"/>
        <v>#N/A</v>
      </c>
      <c r="R89" s="57"/>
      <c r="S89" s="57"/>
      <c r="U89" s="36"/>
      <c r="W89" s="36"/>
      <c r="Y89" s="36"/>
    </row>
    <row r="90" spans="2:25" s="17" customFormat="1" ht="24" customHeight="1" x14ac:dyDescent="0.25">
      <c r="B90" s="69"/>
      <c r="C90" s="70"/>
      <c r="D90" s="71"/>
      <c r="E90" s="71"/>
      <c r="F90" s="14">
        <f t="shared" si="16"/>
        <v>0</v>
      </c>
      <c r="G90" s="15">
        <f t="shared" si="17"/>
        <v>0</v>
      </c>
      <c r="H90" s="15">
        <f t="shared" si="18"/>
        <v>0</v>
      </c>
      <c r="I90" s="15">
        <f t="shared" si="19"/>
        <v>0</v>
      </c>
      <c r="J90" s="15">
        <f t="shared" si="20"/>
        <v>0</v>
      </c>
      <c r="K90" s="16" t="str">
        <f t="shared" si="26"/>
        <v>Null</v>
      </c>
      <c r="L90" s="16" t="str">
        <f t="shared" si="27"/>
        <v>Null</v>
      </c>
      <c r="M90" s="16" t="b">
        <f t="shared" si="21"/>
        <v>0</v>
      </c>
      <c r="N90" s="55" t="e">
        <f t="shared" si="22"/>
        <v>#N/A</v>
      </c>
      <c r="O90" s="55" t="e">
        <f t="shared" si="23"/>
        <v>#N/A</v>
      </c>
      <c r="P90" s="55" t="e">
        <f t="shared" si="24"/>
        <v>#N/A</v>
      </c>
      <c r="Q90" s="55" t="e">
        <f t="shared" si="25"/>
        <v>#N/A</v>
      </c>
      <c r="R90" s="57"/>
      <c r="S90" s="57"/>
      <c r="U90" s="36"/>
      <c r="W90" s="36"/>
      <c r="Y90" s="36"/>
    </row>
    <row r="91" spans="2:25" s="17" customFormat="1" ht="24" customHeight="1" x14ac:dyDescent="0.25">
      <c r="B91" s="69"/>
      <c r="C91" s="70"/>
      <c r="D91" s="71"/>
      <c r="E91" s="71"/>
      <c r="F91" s="14">
        <f t="shared" si="16"/>
        <v>0</v>
      </c>
      <c r="G91" s="15">
        <f t="shared" si="17"/>
        <v>0</v>
      </c>
      <c r="H91" s="15">
        <f t="shared" si="18"/>
        <v>0</v>
      </c>
      <c r="I91" s="15">
        <f t="shared" si="19"/>
        <v>0</v>
      </c>
      <c r="J91" s="15">
        <f t="shared" si="20"/>
        <v>0</v>
      </c>
      <c r="K91" s="16" t="str">
        <f t="shared" si="26"/>
        <v>Null</v>
      </c>
      <c r="L91" s="16" t="str">
        <f t="shared" si="27"/>
        <v>Null</v>
      </c>
      <c r="M91" s="16" t="b">
        <f t="shared" si="21"/>
        <v>0</v>
      </c>
      <c r="N91" s="55" t="e">
        <f t="shared" si="22"/>
        <v>#N/A</v>
      </c>
      <c r="O91" s="55" t="e">
        <f t="shared" si="23"/>
        <v>#N/A</v>
      </c>
      <c r="P91" s="55" t="e">
        <f t="shared" si="24"/>
        <v>#N/A</v>
      </c>
      <c r="Q91" s="55" t="e">
        <f t="shared" si="25"/>
        <v>#N/A</v>
      </c>
      <c r="R91" s="57"/>
      <c r="S91" s="57"/>
      <c r="U91" s="36"/>
      <c r="W91" s="36"/>
      <c r="Y91" s="36"/>
    </row>
    <row r="92" spans="2:25" s="17" customFormat="1" ht="24" customHeight="1" x14ac:dyDescent="0.25">
      <c r="B92" s="69"/>
      <c r="C92" s="70"/>
      <c r="D92" s="71"/>
      <c r="E92" s="71"/>
      <c r="F92" s="14">
        <f t="shared" si="16"/>
        <v>0</v>
      </c>
      <c r="G92" s="15">
        <f t="shared" si="17"/>
        <v>0</v>
      </c>
      <c r="H92" s="15">
        <f t="shared" si="18"/>
        <v>0</v>
      </c>
      <c r="I92" s="15">
        <f t="shared" si="19"/>
        <v>0</v>
      </c>
      <c r="J92" s="15">
        <f t="shared" si="20"/>
        <v>0</v>
      </c>
      <c r="K92" s="16" t="str">
        <f t="shared" si="26"/>
        <v>Null</v>
      </c>
      <c r="L92" s="16" t="str">
        <f t="shared" si="27"/>
        <v>Null</v>
      </c>
      <c r="M92" s="16" t="b">
        <f t="shared" si="21"/>
        <v>0</v>
      </c>
      <c r="N92" s="55" t="e">
        <f t="shared" si="22"/>
        <v>#N/A</v>
      </c>
      <c r="O92" s="55" t="e">
        <f t="shared" si="23"/>
        <v>#N/A</v>
      </c>
      <c r="P92" s="55" t="e">
        <f t="shared" si="24"/>
        <v>#N/A</v>
      </c>
      <c r="Q92" s="55" t="e">
        <f t="shared" si="25"/>
        <v>#N/A</v>
      </c>
      <c r="R92" s="57"/>
      <c r="S92" s="57"/>
      <c r="U92" s="36"/>
      <c r="W92" s="36"/>
      <c r="Y92" s="36"/>
    </row>
    <row r="93" spans="2:25" s="17" customFormat="1" ht="24" customHeight="1" x14ac:dyDescent="0.25">
      <c r="B93" s="69"/>
      <c r="C93" s="70"/>
      <c r="D93" s="71"/>
      <c r="E93" s="71"/>
      <c r="F93" s="14">
        <f t="shared" si="16"/>
        <v>0</v>
      </c>
      <c r="G93" s="15">
        <f t="shared" si="17"/>
        <v>0</v>
      </c>
      <c r="H93" s="15">
        <f t="shared" si="18"/>
        <v>0</v>
      </c>
      <c r="I93" s="15">
        <f t="shared" si="19"/>
        <v>0</v>
      </c>
      <c r="J93" s="15">
        <f t="shared" si="20"/>
        <v>0</v>
      </c>
      <c r="K93" s="16" t="str">
        <f t="shared" si="26"/>
        <v>Null</v>
      </c>
      <c r="L93" s="16" t="str">
        <f t="shared" si="27"/>
        <v>Null</v>
      </c>
      <c r="M93" s="16" t="b">
        <f t="shared" si="21"/>
        <v>0</v>
      </c>
      <c r="N93" s="55" t="e">
        <f t="shared" si="22"/>
        <v>#N/A</v>
      </c>
      <c r="O93" s="55" t="e">
        <f t="shared" si="23"/>
        <v>#N/A</v>
      </c>
      <c r="P93" s="55" t="e">
        <f t="shared" si="24"/>
        <v>#N/A</v>
      </c>
      <c r="Q93" s="55" t="e">
        <f t="shared" si="25"/>
        <v>#N/A</v>
      </c>
      <c r="R93" s="57"/>
      <c r="S93" s="57"/>
      <c r="U93" s="36"/>
      <c r="W93" s="36"/>
      <c r="Y93" s="36"/>
    </row>
    <row r="94" spans="2:25" s="17" customFormat="1" ht="24" customHeight="1" x14ac:dyDescent="0.25">
      <c r="B94" s="69"/>
      <c r="C94" s="70"/>
      <c r="D94" s="71"/>
      <c r="E94" s="71"/>
      <c r="F94" s="14">
        <f t="shared" si="16"/>
        <v>0</v>
      </c>
      <c r="G94" s="15">
        <f t="shared" si="17"/>
        <v>0</v>
      </c>
      <c r="H94" s="15">
        <f t="shared" si="18"/>
        <v>0</v>
      </c>
      <c r="I94" s="15">
        <f t="shared" si="19"/>
        <v>0</v>
      </c>
      <c r="J94" s="15">
        <f t="shared" si="20"/>
        <v>0</v>
      </c>
      <c r="K94" s="16" t="str">
        <f t="shared" si="26"/>
        <v>Null</v>
      </c>
      <c r="L94" s="16" t="str">
        <f t="shared" si="27"/>
        <v>Null</v>
      </c>
      <c r="M94" s="16" t="b">
        <f t="shared" si="21"/>
        <v>0</v>
      </c>
      <c r="N94" s="55" t="e">
        <f t="shared" si="22"/>
        <v>#N/A</v>
      </c>
      <c r="O94" s="55" t="e">
        <f t="shared" si="23"/>
        <v>#N/A</v>
      </c>
      <c r="P94" s="55" t="e">
        <f t="shared" si="24"/>
        <v>#N/A</v>
      </c>
      <c r="Q94" s="55" t="e">
        <f t="shared" si="25"/>
        <v>#N/A</v>
      </c>
      <c r="R94" s="57"/>
      <c r="S94" s="57"/>
      <c r="U94" s="36"/>
      <c r="W94" s="36"/>
      <c r="Y94" s="36"/>
    </row>
    <row r="95" spans="2:25" s="17" customFormat="1" ht="24" customHeight="1" x14ac:dyDescent="0.25">
      <c r="B95" s="69"/>
      <c r="C95" s="70"/>
      <c r="D95" s="71"/>
      <c r="E95" s="71"/>
      <c r="F95" s="14">
        <f t="shared" si="16"/>
        <v>0</v>
      </c>
      <c r="G95" s="15">
        <f t="shared" si="17"/>
        <v>0</v>
      </c>
      <c r="H95" s="15">
        <f t="shared" si="18"/>
        <v>0</v>
      </c>
      <c r="I95" s="15">
        <f t="shared" si="19"/>
        <v>0</v>
      </c>
      <c r="J95" s="15">
        <f t="shared" si="20"/>
        <v>0</v>
      </c>
      <c r="K95" s="16" t="str">
        <f t="shared" si="26"/>
        <v>Null</v>
      </c>
      <c r="L95" s="16" t="str">
        <f t="shared" si="27"/>
        <v>Null</v>
      </c>
      <c r="M95" s="16" t="b">
        <f t="shared" si="21"/>
        <v>0</v>
      </c>
      <c r="N95" s="55" t="e">
        <f t="shared" si="22"/>
        <v>#N/A</v>
      </c>
      <c r="O95" s="55" t="e">
        <f t="shared" si="23"/>
        <v>#N/A</v>
      </c>
      <c r="P95" s="55" t="e">
        <f t="shared" si="24"/>
        <v>#N/A</v>
      </c>
      <c r="Q95" s="55" t="e">
        <f t="shared" si="25"/>
        <v>#N/A</v>
      </c>
      <c r="R95" s="57"/>
      <c r="S95" s="57"/>
      <c r="U95" s="36"/>
      <c r="W95" s="36"/>
      <c r="Y95" s="36"/>
    </row>
    <row r="96" spans="2:25" s="17" customFormat="1" ht="24" customHeight="1" x14ac:dyDescent="0.25">
      <c r="B96" s="69"/>
      <c r="C96" s="70"/>
      <c r="D96" s="71"/>
      <c r="E96" s="71"/>
      <c r="F96" s="14">
        <f t="shared" si="16"/>
        <v>0</v>
      </c>
      <c r="G96" s="15">
        <f t="shared" si="17"/>
        <v>0</v>
      </c>
      <c r="H96" s="15">
        <f t="shared" si="18"/>
        <v>0</v>
      </c>
      <c r="I96" s="15">
        <f t="shared" si="19"/>
        <v>0</v>
      </c>
      <c r="J96" s="15">
        <f t="shared" si="20"/>
        <v>0</v>
      </c>
      <c r="K96" s="16" t="str">
        <f t="shared" si="26"/>
        <v>Null</v>
      </c>
      <c r="L96" s="16" t="str">
        <f t="shared" si="27"/>
        <v>Null</v>
      </c>
      <c r="M96" s="16" t="b">
        <f t="shared" si="21"/>
        <v>0</v>
      </c>
      <c r="N96" s="55" t="e">
        <f t="shared" si="22"/>
        <v>#N/A</v>
      </c>
      <c r="O96" s="55" t="e">
        <f t="shared" si="23"/>
        <v>#N/A</v>
      </c>
      <c r="P96" s="55" t="e">
        <f t="shared" si="24"/>
        <v>#N/A</v>
      </c>
      <c r="Q96" s="55" t="e">
        <f t="shared" si="25"/>
        <v>#N/A</v>
      </c>
      <c r="R96" s="57"/>
      <c r="S96" s="57"/>
      <c r="U96" s="36"/>
      <c r="W96" s="36"/>
      <c r="Y96" s="36"/>
    </row>
    <row r="97" spans="2:25" s="17" customFormat="1" ht="24" customHeight="1" x14ac:dyDescent="0.25">
      <c r="B97" s="69"/>
      <c r="C97" s="70"/>
      <c r="D97" s="71"/>
      <c r="E97" s="71"/>
      <c r="F97" s="14">
        <f t="shared" si="16"/>
        <v>0</v>
      </c>
      <c r="G97" s="15">
        <f t="shared" si="17"/>
        <v>0</v>
      </c>
      <c r="H97" s="15">
        <f t="shared" si="18"/>
        <v>0</v>
      </c>
      <c r="I97" s="15">
        <f t="shared" si="19"/>
        <v>0</v>
      </c>
      <c r="J97" s="15">
        <f t="shared" si="20"/>
        <v>0</v>
      </c>
      <c r="K97" s="16" t="str">
        <f t="shared" si="26"/>
        <v>Null</v>
      </c>
      <c r="L97" s="16" t="str">
        <f t="shared" si="27"/>
        <v>Null</v>
      </c>
      <c r="M97" s="16" t="b">
        <f t="shared" si="21"/>
        <v>0</v>
      </c>
      <c r="N97" s="55" t="e">
        <f t="shared" si="22"/>
        <v>#N/A</v>
      </c>
      <c r="O97" s="55" t="e">
        <f t="shared" si="23"/>
        <v>#N/A</v>
      </c>
      <c r="P97" s="55" t="e">
        <f t="shared" si="24"/>
        <v>#N/A</v>
      </c>
      <c r="Q97" s="55" t="e">
        <f t="shared" si="25"/>
        <v>#N/A</v>
      </c>
      <c r="R97" s="57"/>
      <c r="S97" s="57"/>
      <c r="U97" s="36"/>
      <c r="W97" s="36"/>
      <c r="Y97" s="36"/>
    </row>
    <row r="98" spans="2:25" s="17" customFormat="1" ht="24" customHeight="1" x14ac:dyDescent="0.25">
      <c r="B98" s="69"/>
      <c r="C98" s="70"/>
      <c r="D98" s="71"/>
      <c r="E98" s="71"/>
      <c r="F98" s="14">
        <f t="shared" si="16"/>
        <v>0</v>
      </c>
      <c r="G98" s="15">
        <f t="shared" si="17"/>
        <v>0</v>
      </c>
      <c r="H98" s="15">
        <f t="shared" si="18"/>
        <v>0</v>
      </c>
      <c r="I98" s="15">
        <f t="shared" si="19"/>
        <v>0</v>
      </c>
      <c r="J98" s="15">
        <f t="shared" si="20"/>
        <v>0</v>
      </c>
      <c r="K98" s="16" t="str">
        <f t="shared" si="26"/>
        <v>Null</v>
      </c>
      <c r="L98" s="16" t="str">
        <f t="shared" si="27"/>
        <v>Null</v>
      </c>
      <c r="M98" s="16" t="b">
        <f t="shared" si="21"/>
        <v>0</v>
      </c>
      <c r="N98" s="55" t="e">
        <f t="shared" si="22"/>
        <v>#N/A</v>
      </c>
      <c r="O98" s="55" t="e">
        <f t="shared" si="23"/>
        <v>#N/A</v>
      </c>
      <c r="P98" s="55" t="e">
        <f t="shared" si="24"/>
        <v>#N/A</v>
      </c>
      <c r="Q98" s="55" t="e">
        <f t="shared" si="25"/>
        <v>#N/A</v>
      </c>
      <c r="R98" s="57"/>
      <c r="S98" s="57"/>
      <c r="U98" s="36"/>
      <c r="W98" s="36"/>
      <c r="Y98" s="36"/>
    </row>
    <row r="99" spans="2:25" s="17" customFormat="1" ht="24" customHeight="1" x14ac:dyDescent="0.25">
      <c r="B99" s="69"/>
      <c r="C99" s="70"/>
      <c r="D99" s="71"/>
      <c r="E99" s="71"/>
      <c r="F99" s="14">
        <f t="shared" si="16"/>
        <v>0</v>
      </c>
      <c r="G99" s="15">
        <f t="shared" si="17"/>
        <v>0</v>
      </c>
      <c r="H99" s="15">
        <f t="shared" si="18"/>
        <v>0</v>
      </c>
      <c r="I99" s="15">
        <f t="shared" si="19"/>
        <v>0</v>
      </c>
      <c r="J99" s="15">
        <f t="shared" si="20"/>
        <v>0</v>
      </c>
      <c r="K99" s="16" t="str">
        <f t="shared" si="26"/>
        <v>Null</v>
      </c>
      <c r="L99" s="16" t="str">
        <f t="shared" si="27"/>
        <v>Null</v>
      </c>
      <c r="M99" s="16" t="b">
        <f t="shared" si="21"/>
        <v>0</v>
      </c>
      <c r="N99" s="55" t="e">
        <f t="shared" si="22"/>
        <v>#N/A</v>
      </c>
      <c r="O99" s="55" t="e">
        <f t="shared" si="23"/>
        <v>#N/A</v>
      </c>
      <c r="P99" s="55" t="e">
        <f t="shared" si="24"/>
        <v>#N/A</v>
      </c>
      <c r="Q99" s="55" t="e">
        <f t="shared" si="25"/>
        <v>#N/A</v>
      </c>
      <c r="R99" s="57"/>
      <c r="S99" s="57"/>
      <c r="U99" s="36"/>
      <c r="W99" s="36"/>
      <c r="Y99" s="36"/>
    </row>
    <row r="100" spans="2:25" s="17" customFormat="1" ht="24" customHeight="1" x14ac:dyDescent="0.25">
      <c r="B100" s="69"/>
      <c r="C100" s="70"/>
      <c r="D100" s="71"/>
      <c r="E100" s="71"/>
      <c r="F100" s="14">
        <f t="shared" si="16"/>
        <v>0</v>
      </c>
      <c r="G100" s="15">
        <f t="shared" si="17"/>
        <v>0</v>
      </c>
      <c r="H100" s="15">
        <f t="shared" si="18"/>
        <v>0</v>
      </c>
      <c r="I100" s="15">
        <f t="shared" si="19"/>
        <v>0</v>
      </c>
      <c r="J100" s="15">
        <f t="shared" si="20"/>
        <v>0</v>
      </c>
      <c r="K100" s="16" t="str">
        <f t="shared" si="26"/>
        <v>Null</v>
      </c>
      <c r="L100" s="16" t="str">
        <f t="shared" si="27"/>
        <v>Null</v>
      </c>
      <c r="M100" s="16" t="b">
        <f t="shared" si="21"/>
        <v>0</v>
      </c>
      <c r="N100" s="55" t="e">
        <f t="shared" si="22"/>
        <v>#N/A</v>
      </c>
      <c r="O100" s="55" t="e">
        <f t="shared" si="23"/>
        <v>#N/A</v>
      </c>
      <c r="P100" s="55" t="e">
        <f t="shared" si="24"/>
        <v>#N/A</v>
      </c>
      <c r="Q100" s="55" t="e">
        <f t="shared" si="25"/>
        <v>#N/A</v>
      </c>
      <c r="R100" s="57"/>
      <c r="S100" s="57"/>
      <c r="U100" s="36"/>
      <c r="W100" s="36"/>
      <c r="Y100" s="36"/>
    </row>
    <row r="101" spans="2:25" s="17" customFormat="1" ht="24" customHeight="1" x14ac:dyDescent="0.25">
      <c r="B101" s="69"/>
      <c r="C101" s="70"/>
      <c r="D101" s="71"/>
      <c r="E101" s="71"/>
      <c r="F101" s="14">
        <f t="shared" si="16"/>
        <v>0</v>
      </c>
      <c r="G101" s="15">
        <f t="shared" si="17"/>
        <v>0</v>
      </c>
      <c r="H101" s="15">
        <f t="shared" si="18"/>
        <v>0</v>
      </c>
      <c r="I101" s="15">
        <f t="shared" si="19"/>
        <v>0</v>
      </c>
      <c r="J101" s="15">
        <f t="shared" si="20"/>
        <v>0</v>
      </c>
      <c r="K101" s="16" t="str">
        <f t="shared" si="26"/>
        <v>Null</v>
      </c>
      <c r="L101" s="16" t="str">
        <f t="shared" si="27"/>
        <v>Null</v>
      </c>
      <c r="M101" s="16" t="b">
        <f t="shared" si="21"/>
        <v>0</v>
      </c>
      <c r="N101" s="55" t="e">
        <f t="shared" si="22"/>
        <v>#N/A</v>
      </c>
      <c r="O101" s="55" t="e">
        <f t="shared" si="23"/>
        <v>#N/A</v>
      </c>
      <c r="P101" s="55" t="e">
        <f t="shared" si="24"/>
        <v>#N/A</v>
      </c>
      <c r="Q101" s="55" t="e">
        <f t="shared" si="25"/>
        <v>#N/A</v>
      </c>
      <c r="R101" s="57"/>
      <c r="S101" s="57"/>
      <c r="U101" s="36"/>
      <c r="W101" s="36"/>
      <c r="Y101" s="36"/>
    </row>
    <row r="102" spans="2:25" s="17" customFormat="1" ht="24" customHeight="1" x14ac:dyDescent="0.25">
      <c r="B102" s="69"/>
      <c r="C102" s="70"/>
      <c r="D102" s="71"/>
      <c r="E102" s="71"/>
      <c r="F102" s="14">
        <f t="shared" si="16"/>
        <v>0</v>
      </c>
      <c r="G102" s="15">
        <f t="shared" si="17"/>
        <v>0</v>
      </c>
      <c r="H102" s="15">
        <f t="shared" si="18"/>
        <v>0</v>
      </c>
      <c r="I102" s="15">
        <f t="shared" si="19"/>
        <v>0</v>
      </c>
      <c r="J102" s="15">
        <f t="shared" si="20"/>
        <v>0</v>
      </c>
      <c r="K102" s="16" t="str">
        <f t="shared" si="26"/>
        <v>Null</v>
      </c>
      <c r="L102" s="16" t="str">
        <f t="shared" si="27"/>
        <v>Null</v>
      </c>
      <c r="M102" s="16" t="b">
        <f t="shared" si="21"/>
        <v>0</v>
      </c>
      <c r="N102" s="55" t="e">
        <f t="shared" si="22"/>
        <v>#N/A</v>
      </c>
      <c r="O102" s="55" t="e">
        <f t="shared" si="23"/>
        <v>#N/A</v>
      </c>
      <c r="P102" s="55" t="e">
        <f t="shared" si="24"/>
        <v>#N/A</v>
      </c>
      <c r="Q102" s="55" t="e">
        <f t="shared" si="25"/>
        <v>#N/A</v>
      </c>
      <c r="R102" s="57"/>
      <c r="S102" s="57"/>
      <c r="U102" s="36"/>
      <c r="W102" s="36"/>
      <c r="Y102" s="36"/>
    </row>
    <row r="103" spans="2:25" s="17" customFormat="1" ht="24" customHeight="1" x14ac:dyDescent="0.25">
      <c r="B103" s="69"/>
      <c r="C103" s="70"/>
      <c r="D103" s="71"/>
      <c r="E103" s="71"/>
      <c r="F103" s="14">
        <f t="shared" si="16"/>
        <v>0</v>
      </c>
      <c r="G103" s="15">
        <f t="shared" si="17"/>
        <v>0</v>
      </c>
      <c r="H103" s="15">
        <f t="shared" si="18"/>
        <v>0</v>
      </c>
      <c r="I103" s="15">
        <f t="shared" si="19"/>
        <v>0</v>
      </c>
      <c r="J103" s="15">
        <f t="shared" si="20"/>
        <v>0</v>
      </c>
      <c r="K103" s="16" t="str">
        <f t="shared" si="26"/>
        <v>Null</v>
      </c>
      <c r="L103" s="16" t="str">
        <f t="shared" si="27"/>
        <v>Null</v>
      </c>
      <c r="M103" s="16" t="b">
        <f t="shared" si="21"/>
        <v>0</v>
      </c>
      <c r="N103" s="55" t="e">
        <f t="shared" si="22"/>
        <v>#N/A</v>
      </c>
      <c r="O103" s="55" t="e">
        <f t="shared" si="23"/>
        <v>#N/A</v>
      </c>
      <c r="P103" s="55" t="e">
        <f t="shared" si="24"/>
        <v>#N/A</v>
      </c>
      <c r="Q103" s="55" t="e">
        <f t="shared" si="25"/>
        <v>#N/A</v>
      </c>
      <c r="R103" s="57"/>
      <c r="S103" s="57"/>
      <c r="U103" s="36"/>
      <c r="W103" s="36"/>
      <c r="Y103" s="36"/>
    </row>
    <row r="104" spans="2:25" s="17" customFormat="1" ht="24" customHeight="1" x14ac:dyDescent="0.25">
      <c r="B104" s="69"/>
      <c r="C104" s="70"/>
      <c r="D104" s="71"/>
      <c r="E104" s="71"/>
      <c r="F104" s="14">
        <f t="shared" si="16"/>
        <v>0</v>
      </c>
      <c r="G104" s="15">
        <f t="shared" si="17"/>
        <v>0</v>
      </c>
      <c r="H104" s="15">
        <f t="shared" ref="H104:H135" si="28">D104*C104</f>
        <v>0</v>
      </c>
      <c r="I104" s="15">
        <f t="shared" ref="I104:I135" si="29">E104*C104</f>
        <v>0</v>
      </c>
      <c r="J104" s="15">
        <f t="shared" si="20"/>
        <v>0</v>
      </c>
      <c r="K104" s="16" t="str">
        <f t="shared" si="26"/>
        <v>Null</v>
      </c>
      <c r="L104" s="16" t="str">
        <f t="shared" si="27"/>
        <v>Null</v>
      </c>
      <c r="M104" s="16" t="b">
        <f t="shared" si="21"/>
        <v>0</v>
      </c>
      <c r="N104" s="55" t="e">
        <f t="shared" si="22"/>
        <v>#N/A</v>
      </c>
      <c r="O104" s="55" t="e">
        <f t="shared" si="23"/>
        <v>#N/A</v>
      </c>
      <c r="P104" s="55" t="e">
        <f t="shared" si="24"/>
        <v>#N/A</v>
      </c>
      <c r="Q104" s="55" t="e">
        <f t="shared" si="25"/>
        <v>#N/A</v>
      </c>
      <c r="R104" s="57"/>
      <c r="S104" s="57"/>
      <c r="U104" s="36"/>
      <c r="W104" s="36"/>
      <c r="Y104" s="36"/>
    </row>
    <row r="105" spans="2:25" s="17" customFormat="1" ht="24" customHeight="1" x14ac:dyDescent="0.25">
      <c r="B105" s="69"/>
      <c r="C105" s="70"/>
      <c r="D105" s="71"/>
      <c r="E105" s="71"/>
      <c r="F105" s="14">
        <f t="shared" si="16"/>
        <v>0</v>
      </c>
      <c r="G105" s="15">
        <f t="shared" si="17"/>
        <v>0</v>
      </c>
      <c r="H105" s="15">
        <f t="shared" si="28"/>
        <v>0</v>
      </c>
      <c r="I105" s="15">
        <f t="shared" si="29"/>
        <v>0</v>
      </c>
      <c r="J105" s="15">
        <f t="shared" si="20"/>
        <v>0</v>
      </c>
      <c r="K105" s="16" t="str">
        <f t="shared" si="26"/>
        <v>Null</v>
      </c>
      <c r="L105" s="16" t="str">
        <f t="shared" si="27"/>
        <v>Null</v>
      </c>
      <c r="M105" s="16" t="b">
        <f t="shared" si="21"/>
        <v>0</v>
      </c>
      <c r="N105" s="55" t="e">
        <f t="shared" si="22"/>
        <v>#N/A</v>
      </c>
      <c r="O105" s="55" t="e">
        <f t="shared" si="23"/>
        <v>#N/A</v>
      </c>
      <c r="P105" s="55" t="e">
        <f t="shared" si="24"/>
        <v>#N/A</v>
      </c>
      <c r="Q105" s="55" t="e">
        <f t="shared" si="25"/>
        <v>#N/A</v>
      </c>
      <c r="R105" s="57"/>
      <c r="S105" s="57"/>
      <c r="U105" s="36"/>
      <c r="W105" s="36"/>
      <c r="Y105" s="36"/>
    </row>
    <row r="106" spans="2:25" s="17" customFormat="1" ht="24" customHeight="1" x14ac:dyDescent="0.25">
      <c r="B106" s="69"/>
      <c r="C106" s="70"/>
      <c r="D106" s="71"/>
      <c r="E106" s="71"/>
      <c r="F106" s="14">
        <f t="shared" si="16"/>
        <v>0</v>
      </c>
      <c r="G106" s="15">
        <f t="shared" si="17"/>
        <v>0</v>
      </c>
      <c r="H106" s="15">
        <f t="shared" si="28"/>
        <v>0</v>
      </c>
      <c r="I106" s="15">
        <f t="shared" si="29"/>
        <v>0</v>
      </c>
      <c r="J106" s="15">
        <f t="shared" si="20"/>
        <v>0</v>
      </c>
      <c r="K106" s="16" t="str">
        <f t="shared" si="26"/>
        <v>Null</v>
      </c>
      <c r="L106" s="16" t="str">
        <f t="shared" si="27"/>
        <v>Null</v>
      </c>
      <c r="M106" s="16" t="b">
        <f t="shared" si="21"/>
        <v>0</v>
      </c>
      <c r="N106" s="55" t="e">
        <f t="shared" si="22"/>
        <v>#N/A</v>
      </c>
      <c r="O106" s="55" t="e">
        <f t="shared" si="23"/>
        <v>#N/A</v>
      </c>
      <c r="P106" s="55" t="e">
        <f t="shared" si="24"/>
        <v>#N/A</v>
      </c>
      <c r="Q106" s="55" t="e">
        <f t="shared" si="25"/>
        <v>#N/A</v>
      </c>
      <c r="R106" s="57"/>
      <c r="S106" s="57"/>
      <c r="U106" s="36"/>
      <c r="W106" s="36"/>
      <c r="Y106" s="36"/>
    </row>
    <row r="107" spans="2:25" s="17" customFormat="1" ht="24" customHeight="1" x14ac:dyDescent="0.25">
      <c r="B107" s="69"/>
      <c r="C107" s="70"/>
      <c r="D107" s="71"/>
      <c r="E107" s="71"/>
      <c r="F107" s="14">
        <f t="shared" si="16"/>
        <v>0</v>
      </c>
      <c r="G107" s="15">
        <f t="shared" si="17"/>
        <v>0</v>
      </c>
      <c r="H107" s="15">
        <f t="shared" si="28"/>
        <v>0</v>
      </c>
      <c r="I107" s="15">
        <f t="shared" si="29"/>
        <v>0</v>
      </c>
      <c r="J107" s="15">
        <f t="shared" si="20"/>
        <v>0</v>
      </c>
      <c r="K107" s="16" t="str">
        <f t="shared" si="26"/>
        <v>Null</v>
      </c>
      <c r="L107" s="16" t="str">
        <f t="shared" si="27"/>
        <v>Null</v>
      </c>
      <c r="M107" s="16" t="b">
        <f t="shared" si="21"/>
        <v>0</v>
      </c>
      <c r="N107" s="55" t="e">
        <f t="shared" si="22"/>
        <v>#N/A</v>
      </c>
      <c r="O107" s="55" t="e">
        <f t="shared" si="23"/>
        <v>#N/A</v>
      </c>
      <c r="P107" s="55" t="e">
        <f t="shared" si="24"/>
        <v>#N/A</v>
      </c>
      <c r="Q107" s="55" t="e">
        <f t="shared" si="25"/>
        <v>#N/A</v>
      </c>
      <c r="R107" s="57"/>
      <c r="S107" s="57"/>
      <c r="U107" s="36"/>
      <c r="W107" s="36"/>
      <c r="Y107" s="36"/>
    </row>
    <row r="108" spans="2:25" s="17" customFormat="1" ht="24" customHeight="1" x14ac:dyDescent="0.25">
      <c r="B108" s="69"/>
      <c r="C108" s="70"/>
      <c r="D108" s="71"/>
      <c r="E108" s="71"/>
      <c r="F108" s="14">
        <f t="shared" si="16"/>
        <v>0</v>
      </c>
      <c r="G108" s="15">
        <f t="shared" si="17"/>
        <v>0</v>
      </c>
      <c r="H108" s="15">
        <f t="shared" si="28"/>
        <v>0</v>
      </c>
      <c r="I108" s="15">
        <f t="shared" si="29"/>
        <v>0</v>
      </c>
      <c r="J108" s="15">
        <f t="shared" si="20"/>
        <v>0</v>
      </c>
      <c r="K108" s="16" t="str">
        <f t="shared" si="26"/>
        <v>Null</v>
      </c>
      <c r="L108" s="16" t="str">
        <f t="shared" si="27"/>
        <v>Null</v>
      </c>
      <c r="M108" s="16" t="b">
        <f t="shared" si="21"/>
        <v>0</v>
      </c>
      <c r="N108" s="55" t="e">
        <f t="shared" si="22"/>
        <v>#N/A</v>
      </c>
      <c r="O108" s="55" t="e">
        <f t="shared" si="23"/>
        <v>#N/A</v>
      </c>
      <c r="P108" s="55" t="e">
        <f t="shared" si="24"/>
        <v>#N/A</v>
      </c>
      <c r="Q108" s="55" t="e">
        <f t="shared" si="25"/>
        <v>#N/A</v>
      </c>
      <c r="R108" s="57"/>
      <c r="S108" s="57"/>
      <c r="U108" s="36"/>
      <c r="W108" s="36"/>
      <c r="Y108" s="36"/>
    </row>
    <row r="109" spans="2:25" s="17" customFormat="1" ht="24" customHeight="1" x14ac:dyDescent="0.25">
      <c r="B109" s="69"/>
      <c r="C109" s="70"/>
      <c r="D109" s="71"/>
      <c r="E109" s="71"/>
      <c r="F109" s="14">
        <f t="shared" si="16"/>
        <v>0</v>
      </c>
      <c r="G109" s="15">
        <f t="shared" si="17"/>
        <v>0</v>
      </c>
      <c r="H109" s="15">
        <f t="shared" si="28"/>
        <v>0</v>
      </c>
      <c r="I109" s="15">
        <f t="shared" si="29"/>
        <v>0</v>
      </c>
      <c r="J109" s="15">
        <f t="shared" si="20"/>
        <v>0</v>
      </c>
      <c r="K109" s="16" t="str">
        <f t="shared" si="26"/>
        <v>Null</v>
      </c>
      <c r="L109" s="16" t="str">
        <f t="shared" si="27"/>
        <v>Null</v>
      </c>
      <c r="M109" s="16" t="b">
        <f t="shared" si="21"/>
        <v>0</v>
      </c>
      <c r="N109" s="55" t="e">
        <f t="shared" si="22"/>
        <v>#N/A</v>
      </c>
      <c r="O109" s="55" t="e">
        <f t="shared" si="23"/>
        <v>#N/A</v>
      </c>
      <c r="P109" s="55" t="e">
        <f t="shared" si="24"/>
        <v>#N/A</v>
      </c>
      <c r="Q109" s="55" t="e">
        <f t="shared" si="25"/>
        <v>#N/A</v>
      </c>
      <c r="R109" s="57"/>
      <c r="S109" s="57"/>
      <c r="U109" s="36"/>
      <c r="W109" s="36"/>
      <c r="Y109" s="36"/>
    </row>
    <row r="110" spans="2:25" s="17" customFormat="1" ht="24" customHeight="1" x14ac:dyDescent="0.25">
      <c r="B110" s="69"/>
      <c r="C110" s="70"/>
      <c r="D110" s="71"/>
      <c r="E110" s="71"/>
      <c r="F110" s="14">
        <f t="shared" si="16"/>
        <v>0</v>
      </c>
      <c r="G110" s="15">
        <f t="shared" si="17"/>
        <v>0</v>
      </c>
      <c r="H110" s="15">
        <f t="shared" si="28"/>
        <v>0</v>
      </c>
      <c r="I110" s="15">
        <f t="shared" si="29"/>
        <v>0</v>
      </c>
      <c r="J110" s="15">
        <f t="shared" si="20"/>
        <v>0</v>
      </c>
      <c r="K110" s="16" t="str">
        <f t="shared" si="26"/>
        <v>Null</v>
      </c>
      <c r="L110" s="16" t="str">
        <f t="shared" si="27"/>
        <v>Null</v>
      </c>
      <c r="M110" s="16" t="b">
        <f t="shared" si="21"/>
        <v>0</v>
      </c>
      <c r="N110" s="55" t="e">
        <f t="shared" si="22"/>
        <v>#N/A</v>
      </c>
      <c r="O110" s="55" t="e">
        <f t="shared" si="23"/>
        <v>#N/A</v>
      </c>
      <c r="P110" s="55" t="e">
        <f t="shared" si="24"/>
        <v>#N/A</v>
      </c>
      <c r="Q110" s="55" t="e">
        <f t="shared" si="25"/>
        <v>#N/A</v>
      </c>
      <c r="R110" s="57"/>
      <c r="S110" s="57"/>
      <c r="U110" s="36"/>
      <c r="W110" s="36"/>
      <c r="Y110" s="36"/>
    </row>
    <row r="111" spans="2:25" s="17" customFormat="1" ht="24" customHeight="1" x14ac:dyDescent="0.25">
      <c r="B111" s="69"/>
      <c r="C111" s="70"/>
      <c r="D111" s="71"/>
      <c r="E111" s="71"/>
      <c r="F111" s="14">
        <f t="shared" si="16"/>
        <v>0</v>
      </c>
      <c r="G111" s="15">
        <f t="shared" si="17"/>
        <v>0</v>
      </c>
      <c r="H111" s="15">
        <f t="shared" si="28"/>
        <v>0</v>
      </c>
      <c r="I111" s="15">
        <f t="shared" si="29"/>
        <v>0</v>
      </c>
      <c r="J111" s="15">
        <f t="shared" si="20"/>
        <v>0</v>
      </c>
      <c r="K111" s="16" t="str">
        <f t="shared" si="26"/>
        <v>Null</v>
      </c>
      <c r="L111" s="16" t="str">
        <f t="shared" si="27"/>
        <v>Null</v>
      </c>
      <c r="M111" s="16" t="b">
        <f t="shared" si="21"/>
        <v>0</v>
      </c>
      <c r="N111" s="55" t="e">
        <f t="shared" si="22"/>
        <v>#N/A</v>
      </c>
      <c r="O111" s="55" t="e">
        <f t="shared" si="23"/>
        <v>#N/A</v>
      </c>
      <c r="P111" s="55" t="e">
        <f t="shared" si="24"/>
        <v>#N/A</v>
      </c>
      <c r="Q111" s="55" t="e">
        <f t="shared" si="25"/>
        <v>#N/A</v>
      </c>
      <c r="R111" s="57"/>
      <c r="S111" s="57"/>
      <c r="U111" s="36"/>
      <c r="W111" s="36"/>
      <c r="Y111" s="36"/>
    </row>
    <row r="112" spans="2:25" s="17" customFormat="1" ht="24" customHeight="1" x14ac:dyDescent="0.25">
      <c r="B112" s="69"/>
      <c r="C112" s="70"/>
      <c r="D112" s="71"/>
      <c r="E112" s="71"/>
      <c r="F112" s="14">
        <f t="shared" si="16"/>
        <v>0</v>
      </c>
      <c r="G112" s="15">
        <f t="shared" si="17"/>
        <v>0</v>
      </c>
      <c r="H112" s="15">
        <f t="shared" si="28"/>
        <v>0</v>
      </c>
      <c r="I112" s="15">
        <f t="shared" si="29"/>
        <v>0</v>
      </c>
      <c r="J112" s="15">
        <f t="shared" si="20"/>
        <v>0</v>
      </c>
      <c r="K112" s="16" t="str">
        <f t="shared" si="26"/>
        <v>Null</v>
      </c>
      <c r="L112" s="16" t="str">
        <f t="shared" si="27"/>
        <v>Null</v>
      </c>
      <c r="M112" s="16" t="b">
        <f t="shared" si="21"/>
        <v>0</v>
      </c>
      <c r="N112" s="55" t="e">
        <f t="shared" si="22"/>
        <v>#N/A</v>
      </c>
      <c r="O112" s="55" t="e">
        <f t="shared" si="23"/>
        <v>#N/A</v>
      </c>
      <c r="P112" s="55" t="e">
        <f t="shared" si="24"/>
        <v>#N/A</v>
      </c>
      <c r="Q112" s="55" t="e">
        <f t="shared" si="25"/>
        <v>#N/A</v>
      </c>
      <c r="R112" s="57"/>
      <c r="S112" s="57"/>
      <c r="U112" s="36"/>
      <c r="W112" s="36"/>
      <c r="Y112" s="36"/>
    </row>
    <row r="113" spans="2:25" s="17" customFormat="1" ht="24" customHeight="1" x14ac:dyDescent="0.25">
      <c r="B113" s="69"/>
      <c r="C113" s="70"/>
      <c r="D113" s="71"/>
      <c r="E113" s="71"/>
      <c r="F113" s="14">
        <f t="shared" si="16"/>
        <v>0</v>
      </c>
      <c r="G113" s="15">
        <f t="shared" si="17"/>
        <v>0</v>
      </c>
      <c r="H113" s="15">
        <f t="shared" si="28"/>
        <v>0</v>
      </c>
      <c r="I113" s="15">
        <f t="shared" si="29"/>
        <v>0</v>
      </c>
      <c r="J113" s="15">
        <f t="shared" si="20"/>
        <v>0</v>
      </c>
      <c r="K113" s="16" t="str">
        <f t="shared" si="26"/>
        <v>Null</v>
      </c>
      <c r="L113" s="16" t="str">
        <f t="shared" si="27"/>
        <v>Null</v>
      </c>
      <c r="M113" s="16" t="b">
        <f t="shared" si="21"/>
        <v>0</v>
      </c>
      <c r="N113" s="55" t="e">
        <f t="shared" si="22"/>
        <v>#N/A</v>
      </c>
      <c r="O113" s="55" t="e">
        <f t="shared" si="23"/>
        <v>#N/A</v>
      </c>
      <c r="P113" s="55" t="e">
        <f t="shared" si="24"/>
        <v>#N/A</v>
      </c>
      <c r="Q113" s="55" t="e">
        <f t="shared" si="25"/>
        <v>#N/A</v>
      </c>
      <c r="R113" s="57"/>
      <c r="S113" s="57"/>
      <c r="U113" s="36"/>
      <c r="W113" s="36"/>
      <c r="Y113" s="36"/>
    </row>
    <row r="114" spans="2:25" s="17" customFormat="1" ht="24" customHeight="1" x14ac:dyDescent="0.25">
      <c r="B114" s="69"/>
      <c r="C114" s="70"/>
      <c r="D114" s="71"/>
      <c r="E114" s="71"/>
      <c r="F114" s="14">
        <f t="shared" si="16"/>
        <v>0</v>
      </c>
      <c r="G114" s="15">
        <f t="shared" si="17"/>
        <v>0</v>
      </c>
      <c r="H114" s="15">
        <f t="shared" si="28"/>
        <v>0</v>
      </c>
      <c r="I114" s="15">
        <f t="shared" si="29"/>
        <v>0</v>
      </c>
      <c r="J114" s="15">
        <f t="shared" si="20"/>
        <v>0</v>
      </c>
      <c r="K114" s="16" t="str">
        <f t="shared" si="26"/>
        <v>Null</v>
      </c>
      <c r="L114" s="16" t="str">
        <f t="shared" si="27"/>
        <v>Null</v>
      </c>
      <c r="M114" s="16" t="b">
        <f t="shared" si="21"/>
        <v>0</v>
      </c>
      <c r="N114" s="55" t="e">
        <f t="shared" si="22"/>
        <v>#N/A</v>
      </c>
      <c r="O114" s="55" t="e">
        <f t="shared" si="23"/>
        <v>#N/A</v>
      </c>
      <c r="P114" s="55" t="e">
        <f t="shared" si="24"/>
        <v>#N/A</v>
      </c>
      <c r="Q114" s="55" t="e">
        <f t="shared" si="25"/>
        <v>#N/A</v>
      </c>
      <c r="R114" s="57"/>
      <c r="S114" s="57"/>
      <c r="U114" s="36"/>
      <c r="W114" s="36"/>
      <c r="Y114" s="36"/>
    </row>
    <row r="115" spans="2:25" s="17" customFormat="1" ht="24" customHeight="1" x14ac:dyDescent="0.25">
      <c r="B115" s="69"/>
      <c r="C115" s="70"/>
      <c r="D115" s="71"/>
      <c r="E115" s="71"/>
      <c r="F115" s="14">
        <f t="shared" si="16"/>
        <v>0</v>
      </c>
      <c r="G115" s="15">
        <f t="shared" si="17"/>
        <v>0</v>
      </c>
      <c r="H115" s="15">
        <f t="shared" si="28"/>
        <v>0</v>
      </c>
      <c r="I115" s="15">
        <f t="shared" si="29"/>
        <v>0</v>
      </c>
      <c r="J115" s="15">
        <f t="shared" si="20"/>
        <v>0</v>
      </c>
      <c r="K115" s="16" t="str">
        <f t="shared" si="26"/>
        <v>Null</v>
      </c>
      <c r="L115" s="16" t="str">
        <f t="shared" si="27"/>
        <v>Null</v>
      </c>
      <c r="M115" s="16" t="b">
        <f t="shared" si="21"/>
        <v>0</v>
      </c>
      <c r="N115" s="55" t="e">
        <f t="shared" si="22"/>
        <v>#N/A</v>
      </c>
      <c r="O115" s="55" t="e">
        <f t="shared" si="23"/>
        <v>#N/A</v>
      </c>
      <c r="P115" s="55" t="e">
        <f t="shared" si="24"/>
        <v>#N/A</v>
      </c>
      <c r="Q115" s="55" t="e">
        <f t="shared" si="25"/>
        <v>#N/A</v>
      </c>
      <c r="R115" s="57"/>
      <c r="S115" s="57"/>
      <c r="U115" s="36"/>
      <c r="W115" s="36"/>
      <c r="Y115" s="36"/>
    </row>
    <row r="116" spans="2:25" s="17" customFormat="1" ht="24" customHeight="1" x14ac:dyDescent="0.25">
      <c r="B116" s="69"/>
      <c r="C116" s="70"/>
      <c r="D116" s="71"/>
      <c r="E116" s="71"/>
      <c r="F116" s="14">
        <f t="shared" si="16"/>
        <v>0</v>
      </c>
      <c r="G116" s="15">
        <f t="shared" si="17"/>
        <v>0</v>
      </c>
      <c r="H116" s="15">
        <f t="shared" si="28"/>
        <v>0</v>
      </c>
      <c r="I116" s="15">
        <f t="shared" si="29"/>
        <v>0</v>
      </c>
      <c r="J116" s="15">
        <f t="shared" si="20"/>
        <v>0</v>
      </c>
      <c r="K116" s="16" t="str">
        <f t="shared" si="26"/>
        <v>Null</v>
      </c>
      <c r="L116" s="16" t="str">
        <f t="shared" si="27"/>
        <v>Null</v>
      </c>
      <c r="M116" s="16" t="b">
        <f t="shared" si="21"/>
        <v>0</v>
      </c>
      <c r="N116" s="55" t="e">
        <f t="shared" si="22"/>
        <v>#N/A</v>
      </c>
      <c r="O116" s="55" t="e">
        <f t="shared" si="23"/>
        <v>#N/A</v>
      </c>
      <c r="P116" s="55" t="e">
        <f t="shared" si="24"/>
        <v>#N/A</v>
      </c>
      <c r="Q116" s="55" t="e">
        <f t="shared" si="25"/>
        <v>#N/A</v>
      </c>
      <c r="R116" s="57"/>
      <c r="S116" s="57"/>
      <c r="U116" s="36"/>
      <c r="W116" s="36"/>
      <c r="Y116" s="36"/>
    </row>
    <row r="117" spans="2:25" s="17" customFormat="1" ht="24" customHeight="1" x14ac:dyDescent="0.25">
      <c r="B117" s="69"/>
      <c r="C117" s="70"/>
      <c r="D117" s="71"/>
      <c r="E117" s="71"/>
      <c r="F117" s="14">
        <f t="shared" si="16"/>
        <v>0</v>
      </c>
      <c r="G117" s="15">
        <f t="shared" si="17"/>
        <v>0</v>
      </c>
      <c r="H117" s="15">
        <f t="shared" si="28"/>
        <v>0</v>
      </c>
      <c r="I117" s="15">
        <f t="shared" si="29"/>
        <v>0</v>
      </c>
      <c r="J117" s="15">
        <f t="shared" si="20"/>
        <v>0</v>
      </c>
      <c r="K117" s="16" t="str">
        <f t="shared" si="26"/>
        <v>Null</v>
      </c>
      <c r="L117" s="16" t="str">
        <f t="shared" si="27"/>
        <v>Null</v>
      </c>
      <c r="M117" s="16" t="b">
        <f t="shared" si="21"/>
        <v>0</v>
      </c>
      <c r="N117" s="55" t="e">
        <f t="shared" si="22"/>
        <v>#N/A</v>
      </c>
      <c r="O117" s="55" t="e">
        <f t="shared" si="23"/>
        <v>#N/A</v>
      </c>
      <c r="P117" s="55" t="e">
        <f t="shared" si="24"/>
        <v>#N/A</v>
      </c>
      <c r="Q117" s="55" t="e">
        <f t="shared" si="25"/>
        <v>#N/A</v>
      </c>
      <c r="R117" s="57"/>
      <c r="S117" s="57"/>
      <c r="U117" s="36"/>
      <c r="W117" s="36"/>
      <c r="Y117" s="36"/>
    </row>
    <row r="118" spans="2:25" s="17" customFormat="1" ht="24" customHeight="1" x14ac:dyDescent="0.25">
      <c r="B118" s="69"/>
      <c r="C118" s="70"/>
      <c r="D118" s="71"/>
      <c r="E118" s="71"/>
      <c r="F118" s="14">
        <f t="shared" si="16"/>
        <v>0</v>
      </c>
      <c r="G118" s="15">
        <f t="shared" si="17"/>
        <v>0</v>
      </c>
      <c r="H118" s="15">
        <f t="shared" si="28"/>
        <v>0</v>
      </c>
      <c r="I118" s="15">
        <f t="shared" si="29"/>
        <v>0</v>
      </c>
      <c r="J118" s="15">
        <f t="shared" si="20"/>
        <v>0</v>
      </c>
      <c r="K118" s="16" t="str">
        <f t="shared" si="26"/>
        <v>Null</v>
      </c>
      <c r="L118" s="16" t="str">
        <f t="shared" si="27"/>
        <v>Null</v>
      </c>
      <c r="M118" s="16" t="b">
        <f t="shared" si="21"/>
        <v>0</v>
      </c>
      <c r="N118" s="55" t="e">
        <f t="shared" si="22"/>
        <v>#N/A</v>
      </c>
      <c r="O118" s="55" t="e">
        <f t="shared" si="23"/>
        <v>#N/A</v>
      </c>
      <c r="P118" s="55" t="e">
        <f t="shared" si="24"/>
        <v>#N/A</v>
      </c>
      <c r="Q118" s="55" t="e">
        <f t="shared" si="25"/>
        <v>#N/A</v>
      </c>
      <c r="R118" s="57"/>
      <c r="S118" s="57"/>
      <c r="U118" s="36"/>
      <c r="W118" s="36"/>
      <c r="Y118" s="36"/>
    </row>
    <row r="119" spans="2:25" s="17" customFormat="1" ht="24" customHeight="1" x14ac:dyDescent="0.25">
      <c r="B119" s="69"/>
      <c r="C119" s="70"/>
      <c r="D119" s="71"/>
      <c r="E119" s="71"/>
      <c r="F119" s="14">
        <f t="shared" si="16"/>
        <v>0</v>
      </c>
      <c r="G119" s="15">
        <f t="shared" si="17"/>
        <v>0</v>
      </c>
      <c r="H119" s="15">
        <f t="shared" si="28"/>
        <v>0</v>
      </c>
      <c r="I119" s="15">
        <f t="shared" si="29"/>
        <v>0</v>
      </c>
      <c r="J119" s="15">
        <f t="shared" si="20"/>
        <v>0</v>
      </c>
      <c r="K119" s="16" t="str">
        <f t="shared" si="26"/>
        <v>Null</v>
      </c>
      <c r="L119" s="16" t="str">
        <f t="shared" si="27"/>
        <v>Null</v>
      </c>
      <c r="M119" s="16" t="b">
        <f t="shared" si="21"/>
        <v>0</v>
      </c>
      <c r="N119" s="55" t="e">
        <f t="shared" si="22"/>
        <v>#N/A</v>
      </c>
      <c r="O119" s="55" t="e">
        <f t="shared" si="23"/>
        <v>#N/A</v>
      </c>
      <c r="P119" s="55" t="e">
        <f t="shared" si="24"/>
        <v>#N/A</v>
      </c>
      <c r="Q119" s="55" t="e">
        <f t="shared" si="25"/>
        <v>#N/A</v>
      </c>
      <c r="R119" s="57"/>
      <c r="S119" s="57"/>
      <c r="U119" s="36"/>
      <c r="W119" s="36"/>
      <c r="Y119" s="36"/>
    </row>
    <row r="120" spans="2:25" s="17" customFormat="1" ht="24" customHeight="1" x14ac:dyDescent="0.25">
      <c r="B120" s="69"/>
      <c r="C120" s="70"/>
      <c r="D120" s="71"/>
      <c r="E120" s="71"/>
      <c r="F120" s="14">
        <f t="shared" si="16"/>
        <v>0</v>
      </c>
      <c r="G120" s="15">
        <f t="shared" si="17"/>
        <v>0</v>
      </c>
      <c r="H120" s="15">
        <f t="shared" si="28"/>
        <v>0</v>
      </c>
      <c r="I120" s="15">
        <f t="shared" si="29"/>
        <v>0</v>
      </c>
      <c r="J120" s="15">
        <f t="shared" si="20"/>
        <v>0</v>
      </c>
      <c r="K120" s="16" t="str">
        <f t="shared" si="26"/>
        <v>Null</v>
      </c>
      <c r="L120" s="16" t="str">
        <f t="shared" si="27"/>
        <v>Null</v>
      </c>
      <c r="M120" s="16" t="b">
        <f t="shared" si="21"/>
        <v>0</v>
      </c>
      <c r="N120" s="55" t="e">
        <f t="shared" si="22"/>
        <v>#N/A</v>
      </c>
      <c r="O120" s="55" t="e">
        <f t="shared" si="23"/>
        <v>#N/A</v>
      </c>
      <c r="P120" s="55" t="e">
        <f t="shared" si="24"/>
        <v>#N/A</v>
      </c>
      <c r="Q120" s="55" t="e">
        <f t="shared" si="25"/>
        <v>#N/A</v>
      </c>
      <c r="R120" s="57"/>
      <c r="S120" s="57"/>
      <c r="U120" s="36"/>
      <c r="W120" s="36"/>
      <c r="Y120" s="36"/>
    </row>
    <row r="121" spans="2:25" s="17" customFormat="1" ht="24" customHeight="1" x14ac:dyDescent="0.25">
      <c r="B121" s="69"/>
      <c r="C121" s="70"/>
      <c r="D121" s="71"/>
      <c r="E121" s="71"/>
      <c r="F121" s="14">
        <f t="shared" si="16"/>
        <v>0</v>
      </c>
      <c r="G121" s="15">
        <f t="shared" si="17"/>
        <v>0</v>
      </c>
      <c r="H121" s="15">
        <f t="shared" si="28"/>
        <v>0</v>
      </c>
      <c r="I121" s="15">
        <f t="shared" si="29"/>
        <v>0</v>
      </c>
      <c r="J121" s="15">
        <f t="shared" si="20"/>
        <v>0</v>
      </c>
      <c r="K121" s="16" t="str">
        <f t="shared" si="26"/>
        <v>Null</v>
      </c>
      <c r="L121" s="16" t="str">
        <f t="shared" si="27"/>
        <v>Null</v>
      </c>
      <c r="M121" s="16" t="b">
        <f t="shared" si="21"/>
        <v>0</v>
      </c>
      <c r="N121" s="55" t="e">
        <f t="shared" si="22"/>
        <v>#N/A</v>
      </c>
      <c r="O121" s="55" t="e">
        <f t="shared" si="23"/>
        <v>#N/A</v>
      </c>
      <c r="P121" s="55" t="e">
        <f t="shared" si="24"/>
        <v>#N/A</v>
      </c>
      <c r="Q121" s="55" t="e">
        <f t="shared" si="25"/>
        <v>#N/A</v>
      </c>
      <c r="R121" s="57"/>
      <c r="S121" s="57"/>
      <c r="U121" s="36"/>
      <c r="W121" s="36"/>
      <c r="Y121" s="36"/>
    </row>
    <row r="122" spans="2:25" s="17" customFormat="1" ht="24" customHeight="1" x14ac:dyDescent="0.25">
      <c r="B122" s="69"/>
      <c r="C122" s="70"/>
      <c r="D122" s="71"/>
      <c r="E122" s="71"/>
      <c r="F122" s="14">
        <f t="shared" si="16"/>
        <v>0</v>
      </c>
      <c r="G122" s="15">
        <f t="shared" si="17"/>
        <v>0</v>
      </c>
      <c r="H122" s="15">
        <f t="shared" si="28"/>
        <v>0</v>
      </c>
      <c r="I122" s="15">
        <f t="shared" si="29"/>
        <v>0</v>
      </c>
      <c r="J122" s="15">
        <f t="shared" si="20"/>
        <v>0</v>
      </c>
      <c r="K122" s="16" t="str">
        <f t="shared" si="26"/>
        <v>Null</v>
      </c>
      <c r="L122" s="16" t="str">
        <f t="shared" si="27"/>
        <v>Null</v>
      </c>
      <c r="M122" s="16" t="b">
        <f t="shared" si="21"/>
        <v>0</v>
      </c>
      <c r="N122" s="55" t="e">
        <f t="shared" si="22"/>
        <v>#N/A</v>
      </c>
      <c r="O122" s="55" t="e">
        <f t="shared" si="23"/>
        <v>#N/A</v>
      </c>
      <c r="P122" s="55" t="e">
        <f t="shared" si="24"/>
        <v>#N/A</v>
      </c>
      <c r="Q122" s="55" t="e">
        <f t="shared" si="25"/>
        <v>#N/A</v>
      </c>
      <c r="R122" s="57"/>
      <c r="S122" s="57"/>
      <c r="U122" s="36"/>
      <c r="W122" s="36"/>
      <c r="Y122" s="36"/>
    </row>
    <row r="123" spans="2:25" s="17" customFormat="1" ht="24" customHeight="1" x14ac:dyDescent="0.25">
      <c r="B123" s="69"/>
      <c r="C123" s="70"/>
      <c r="D123" s="71"/>
      <c r="E123" s="71"/>
      <c r="F123" s="14">
        <f t="shared" si="16"/>
        <v>0</v>
      </c>
      <c r="G123" s="15">
        <f t="shared" si="17"/>
        <v>0</v>
      </c>
      <c r="H123" s="15">
        <f t="shared" si="28"/>
        <v>0</v>
      </c>
      <c r="I123" s="15">
        <f t="shared" si="29"/>
        <v>0</v>
      </c>
      <c r="J123" s="15">
        <f t="shared" si="20"/>
        <v>0</v>
      </c>
      <c r="K123" s="16" t="str">
        <f t="shared" si="26"/>
        <v>Null</v>
      </c>
      <c r="L123" s="16" t="str">
        <f t="shared" si="27"/>
        <v>Null</v>
      </c>
      <c r="M123" s="16" t="b">
        <f t="shared" si="21"/>
        <v>0</v>
      </c>
      <c r="N123" s="55" t="e">
        <f t="shared" si="22"/>
        <v>#N/A</v>
      </c>
      <c r="O123" s="55" t="e">
        <f t="shared" si="23"/>
        <v>#N/A</v>
      </c>
      <c r="P123" s="55" t="e">
        <f t="shared" si="24"/>
        <v>#N/A</v>
      </c>
      <c r="Q123" s="55" t="e">
        <f t="shared" si="25"/>
        <v>#N/A</v>
      </c>
      <c r="R123" s="57"/>
      <c r="S123" s="57"/>
      <c r="U123" s="36"/>
      <c r="W123" s="36"/>
      <c r="Y123" s="36"/>
    </row>
    <row r="124" spans="2:25" s="17" customFormat="1" ht="24" customHeight="1" x14ac:dyDescent="0.25">
      <c r="B124" s="69"/>
      <c r="C124" s="70"/>
      <c r="D124" s="71"/>
      <c r="E124" s="71"/>
      <c r="F124" s="14">
        <f t="shared" si="16"/>
        <v>0</v>
      </c>
      <c r="G124" s="15">
        <f t="shared" si="17"/>
        <v>0</v>
      </c>
      <c r="H124" s="15">
        <f t="shared" si="28"/>
        <v>0</v>
      </c>
      <c r="I124" s="15">
        <f t="shared" si="29"/>
        <v>0</v>
      </c>
      <c r="J124" s="15">
        <f t="shared" si="20"/>
        <v>0</v>
      </c>
      <c r="K124" s="16" t="str">
        <f t="shared" si="26"/>
        <v>Null</v>
      </c>
      <c r="L124" s="16" t="str">
        <f t="shared" si="27"/>
        <v>Null</v>
      </c>
      <c r="M124" s="16" t="b">
        <f t="shared" si="21"/>
        <v>0</v>
      </c>
      <c r="N124" s="55" t="e">
        <f t="shared" si="22"/>
        <v>#N/A</v>
      </c>
      <c r="O124" s="55" t="e">
        <f t="shared" si="23"/>
        <v>#N/A</v>
      </c>
      <c r="P124" s="55" t="e">
        <f t="shared" si="24"/>
        <v>#N/A</v>
      </c>
      <c r="Q124" s="55" t="e">
        <f t="shared" si="25"/>
        <v>#N/A</v>
      </c>
      <c r="R124" s="57"/>
      <c r="S124" s="57"/>
      <c r="U124" s="36"/>
      <c r="W124" s="36"/>
      <c r="Y124" s="36"/>
    </row>
    <row r="125" spans="2:25" s="17" customFormat="1" ht="24" customHeight="1" x14ac:dyDescent="0.25">
      <c r="B125" s="69"/>
      <c r="C125" s="70"/>
      <c r="D125" s="71"/>
      <c r="E125" s="71"/>
      <c r="F125" s="14">
        <f t="shared" si="16"/>
        <v>0</v>
      </c>
      <c r="G125" s="15">
        <f t="shared" si="17"/>
        <v>0</v>
      </c>
      <c r="H125" s="15">
        <f t="shared" si="28"/>
        <v>0</v>
      </c>
      <c r="I125" s="15">
        <f t="shared" si="29"/>
        <v>0</v>
      </c>
      <c r="J125" s="15">
        <f t="shared" si="20"/>
        <v>0</v>
      </c>
      <c r="K125" s="16" t="str">
        <f t="shared" si="26"/>
        <v>Null</v>
      </c>
      <c r="L125" s="16" t="str">
        <f t="shared" si="27"/>
        <v>Null</v>
      </c>
      <c r="M125" s="16" t="b">
        <f t="shared" si="21"/>
        <v>0</v>
      </c>
      <c r="N125" s="55" t="e">
        <f t="shared" si="22"/>
        <v>#N/A</v>
      </c>
      <c r="O125" s="55" t="e">
        <f t="shared" si="23"/>
        <v>#N/A</v>
      </c>
      <c r="P125" s="55" t="e">
        <f t="shared" si="24"/>
        <v>#N/A</v>
      </c>
      <c r="Q125" s="55" t="e">
        <f t="shared" si="25"/>
        <v>#N/A</v>
      </c>
      <c r="R125" s="57"/>
      <c r="S125" s="57"/>
      <c r="U125" s="36"/>
      <c r="W125" s="36"/>
      <c r="Y125" s="36"/>
    </row>
    <row r="126" spans="2:25" s="17" customFormat="1" ht="24" customHeight="1" x14ac:dyDescent="0.25">
      <c r="B126" s="69"/>
      <c r="C126" s="70"/>
      <c r="D126" s="71"/>
      <c r="E126" s="71"/>
      <c r="F126" s="14">
        <f t="shared" si="16"/>
        <v>0</v>
      </c>
      <c r="G126" s="15">
        <f t="shared" si="17"/>
        <v>0</v>
      </c>
      <c r="H126" s="15">
        <f t="shared" si="28"/>
        <v>0</v>
      </c>
      <c r="I126" s="15">
        <f t="shared" si="29"/>
        <v>0</v>
      </c>
      <c r="J126" s="15">
        <f t="shared" si="20"/>
        <v>0</v>
      </c>
      <c r="K126" s="16" t="str">
        <f t="shared" si="26"/>
        <v>Null</v>
      </c>
      <c r="L126" s="16" t="str">
        <f t="shared" si="27"/>
        <v>Null</v>
      </c>
      <c r="M126" s="16" t="b">
        <f t="shared" si="21"/>
        <v>0</v>
      </c>
      <c r="N126" s="55" t="e">
        <f t="shared" si="22"/>
        <v>#N/A</v>
      </c>
      <c r="O126" s="55" t="e">
        <f t="shared" si="23"/>
        <v>#N/A</v>
      </c>
      <c r="P126" s="55" t="e">
        <f t="shared" si="24"/>
        <v>#N/A</v>
      </c>
      <c r="Q126" s="55" t="e">
        <f t="shared" si="25"/>
        <v>#N/A</v>
      </c>
      <c r="R126" s="57"/>
      <c r="S126" s="57"/>
      <c r="U126" s="36"/>
      <c r="W126" s="36"/>
      <c r="Y126" s="36"/>
    </row>
    <row r="127" spans="2:25" s="17" customFormat="1" ht="24" customHeight="1" x14ac:dyDescent="0.25">
      <c r="B127" s="69"/>
      <c r="C127" s="70"/>
      <c r="D127" s="71"/>
      <c r="E127" s="71"/>
      <c r="F127" s="14">
        <f t="shared" si="16"/>
        <v>0</v>
      </c>
      <c r="G127" s="15">
        <f t="shared" si="17"/>
        <v>0</v>
      </c>
      <c r="H127" s="15">
        <f t="shared" si="28"/>
        <v>0</v>
      </c>
      <c r="I127" s="15">
        <f t="shared" si="29"/>
        <v>0</v>
      </c>
      <c r="J127" s="15">
        <f t="shared" si="20"/>
        <v>0</v>
      </c>
      <c r="K127" s="16" t="str">
        <f t="shared" si="26"/>
        <v>Null</v>
      </c>
      <c r="L127" s="16" t="str">
        <f t="shared" si="27"/>
        <v>Null</v>
      </c>
      <c r="M127" s="16" t="b">
        <f t="shared" si="21"/>
        <v>0</v>
      </c>
      <c r="N127" s="55" t="e">
        <f t="shared" si="22"/>
        <v>#N/A</v>
      </c>
      <c r="O127" s="55" t="e">
        <f t="shared" si="23"/>
        <v>#N/A</v>
      </c>
      <c r="P127" s="55" t="e">
        <f t="shared" si="24"/>
        <v>#N/A</v>
      </c>
      <c r="Q127" s="55" t="e">
        <f t="shared" si="25"/>
        <v>#N/A</v>
      </c>
      <c r="R127" s="57"/>
      <c r="S127" s="57"/>
      <c r="U127" s="36"/>
      <c r="W127" s="36"/>
      <c r="Y127" s="36"/>
    </row>
    <row r="128" spans="2:25" s="17" customFormat="1" ht="24" customHeight="1" x14ac:dyDescent="0.25">
      <c r="B128" s="69"/>
      <c r="C128" s="70"/>
      <c r="D128" s="71"/>
      <c r="E128" s="71"/>
      <c r="F128" s="14">
        <f t="shared" si="16"/>
        <v>0</v>
      </c>
      <c r="G128" s="15">
        <f t="shared" si="17"/>
        <v>0</v>
      </c>
      <c r="H128" s="15">
        <f t="shared" si="28"/>
        <v>0</v>
      </c>
      <c r="I128" s="15">
        <f t="shared" si="29"/>
        <v>0</v>
      </c>
      <c r="J128" s="15">
        <f t="shared" si="20"/>
        <v>0</v>
      </c>
      <c r="K128" s="16" t="str">
        <f t="shared" si="26"/>
        <v>Null</v>
      </c>
      <c r="L128" s="16" t="str">
        <f t="shared" si="27"/>
        <v>Null</v>
      </c>
      <c r="M128" s="16" t="b">
        <f t="shared" si="21"/>
        <v>0</v>
      </c>
      <c r="N128" s="55" t="e">
        <f t="shared" si="22"/>
        <v>#N/A</v>
      </c>
      <c r="O128" s="55" t="e">
        <f t="shared" si="23"/>
        <v>#N/A</v>
      </c>
      <c r="P128" s="55" t="e">
        <f t="shared" si="24"/>
        <v>#N/A</v>
      </c>
      <c r="Q128" s="55" t="e">
        <f t="shared" si="25"/>
        <v>#N/A</v>
      </c>
      <c r="R128" s="57"/>
      <c r="S128" s="57"/>
      <c r="U128" s="36"/>
      <c r="W128" s="36"/>
      <c r="Y128" s="36"/>
    </row>
    <row r="129" spans="2:25" s="17" customFormat="1" ht="24" customHeight="1" x14ac:dyDescent="0.25">
      <c r="B129" s="69"/>
      <c r="C129" s="70"/>
      <c r="D129" s="71"/>
      <c r="E129" s="71"/>
      <c r="F129" s="14">
        <f t="shared" si="16"/>
        <v>0</v>
      </c>
      <c r="G129" s="15">
        <f t="shared" si="17"/>
        <v>0</v>
      </c>
      <c r="H129" s="15">
        <f t="shared" si="28"/>
        <v>0</v>
      </c>
      <c r="I129" s="15">
        <f t="shared" si="29"/>
        <v>0</v>
      </c>
      <c r="J129" s="15">
        <f t="shared" si="20"/>
        <v>0</v>
      </c>
      <c r="K129" s="16" t="str">
        <f t="shared" si="26"/>
        <v>Null</v>
      </c>
      <c r="L129" s="16" t="str">
        <f t="shared" si="27"/>
        <v>Null</v>
      </c>
      <c r="M129" s="16" t="b">
        <f t="shared" si="21"/>
        <v>0</v>
      </c>
      <c r="N129" s="55" t="e">
        <f t="shared" si="22"/>
        <v>#N/A</v>
      </c>
      <c r="O129" s="55" t="e">
        <f t="shared" si="23"/>
        <v>#N/A</v>
      </c>
      <c r="P129" s="55" t="e">
        <f t="shared" si="24"/>
        <v>#N/A</v>
      </c>
      <c r="Q129" s="55" t="e">
        <f t="shared" si="25"/>
        <v>#N/A</v>
      </c>
      <c r="R129" s="57"/>
      <c r="S129" s="57"/>
      <c r="U129" s="36"/>
      <c r="W129" s="36"/>
      <c r="Y129" s="36"/>
    </row>
    <row r="130" spans="2:25" s="17" customFormat="1" ht="24" customHeight="1" x14ac:dyDescent="0.25">
      <c r="B130" s="69"/>
      <c r="C130" s="70"/>
      <c r="D130" s="71"/>
      <c r="E130" s="71"/>
      <c r="F130" s="14">
        <f t="shared" si="16"/>
        <v>0</v>
      </c>
      <c r="G130" s="15">
        <f t="shared" si="17"/>
        <v>0</v>
      </c>
      <c r="H130" s="15">
        <f t="shared" si="28"/>
        <v>0</v>
      </c>
      <c r="I130" s="15">
        <f t="shared" si="29"/>
        <v>0</v>
      </c>
      <c r="J130" s="15">
        <f t="shared" si="20"/>
        <v>0</v>
      </c>
      <c r="K130" s="16" t="str">
        <f t="shared" si="26"/>
        <v>Null</v>
      </c>
      <c r="L130" s="16" t="str">
        <f t="shared" si="27"/>
        <v>Null</v>
      </c>
      <c r="M130" s="16" t="b">
        <f t="shared" si="21"/>
        <v>0</v>
      </c>
      <c r="N130" s="55" t="e">
        <f t="shared" si="22"/>
        <v>#N/A</v>
      </c>
      <c r="O130" s="55" t="e">
        <f t="shared" si="23"/>
        <v>#N/A</v>
      </c>
      <c r="P130" s="55" t="e">
        <f t="shared" si="24"/>
        <v>#N/A</v>
      </c>
      <c r="Q130" s="55" t="e">
        <f t="shared" si="25"/>
        <v>#N/A</v>
      </c>
      <c r="R130" s="57"/>
      <c r="S130" s="57"/>
      <c r="U130" s="36"/>
      <c r="W130" s="36"/>
      <c r="Y130" s="36"/>
    </row>
    <row r="131" spans="2:25" s="17" customFormat="1" ht="24" customHeight="1" x14ac:dyDescent="0.25">
      <c r="B131" s="69"/>
      <c r="C131" s="70"/>
      <c r="D131" s="71"/>
      <c r="E131" s="71"/>
      <c r="F131" s="14">
        <f t="shared" si="16"/>
        <v>0</v>
      </c>
      <c r="G131" s="15">
        <f t="shared" si="17"/>
        <v>0</v>
      </c>
      <c r="H131" s="15">
        <f t="shared" si="28"/>
        <v>0</v>
      </c>
      <c r="I131" s="15">
        <f t="shared" si="29"/>
        <v>0</v>
      </c>
      <c r="J131" s="15">
        <f t="shared" si="20"/>
        <v>0</v>
      </c>
      <c r="K131" s="16" t="str">
        <f t="shared" si="26"/>
        <v>Null</v>
      </c>
      <c r="L131" s="16" t="str">
        <f t="shared" si="27"/>
        <v>Null</v>
      </c>
      <c r="M131" s="16" t="b">
        <f t="shared" si="21"/>
        <v>0</v>
      </c>
      <c r="N131" s="55" t="e">
        <f t="shared" si="22"/>
        <v>#N/A</v>
      </c>
      <c r="O131" s="55" t="e">
        <f t="shared" si="23"/>
        <v>#N/A</v>
      </c>
      <c r="P131" s="55" t="e">
        <f t="shared" si="24"/>
        <v>#N/A</v>
      </c>
      <c r="Q131" s="55" t="e">
        <f t="shared" si="25"/>
        <v>#N/A</v>
      </c>
      <c r="R131" s="57"/>
      <c r="S131" s="57"/>
      <c r="U131" s="36"/>
      <c r="W131" s="36"/>
      <c r="Y131" s="36"/>
    </row>
    <row r="132" spans="2:25" s="17" customFormat="1" ht="24" customHeight="1" x14ac:dyDescent="0.25">
      <c r="B132" s="69"/>
      <c r="C132" s="70"/>
      <c r="D132" s="71"/>
      <c r="E132" s="71"/>
      <c r="F132" s="14">
        <f t="shared" si="16"/>
        <v>0</v>
      </c>
      <c r="G132" s="15">
        <f t="shared" si="17"/>
        <v>0</v>
      </c>
      <c r="H132" s="15">
        <f t="shared" si="28"/>
        <v>0</v>
      </c>
      <c r="I132" s="15">
        <f t="shared" si="29"/>
        <v>0</v>
      </c>
      <c r="J132" s="15">
        <f t="shared" si="20"/>
        <v>0</v>
      </c>
      <c r="K132" s="16" t="str">
        <f t="shared" si="26"/>
        <v>Null</v>
      </c>
      <c r="L132" s="16" t="str">
        <f t="shared" si="27"/>
        <v>Null</v>
      </c>
      <c r="M132" s="16" t="b">
        <f t="shared" si="21"/>
        <v>0</v>
      </c>
      <c r="N132" s="55" t="e">
        <f t="shared" si="22"/>
        <v>#N/A</v>
      </c>
      <c r="O132" s="55" t="e">
        <f t="shared" si="23"/>
        <v>#N/A</v>
      </c>
      <c r="P132" s="55" t="e">
        <f t="shared" si="24"/>
        <v>#N/A</v>
      </c>
      <c r="Q132" s="55" t="e">
        <f t="shared" si="25"/>
        <v>#N/A</v>
      </c>
      <c r="R132" s="57"/>
      <c r="S132" s="57"/>
      <c r="U132" s="36"/>
      <c r="W132" s="36"/>
      <c r="Y132" s="36"/>
    </row>
    <row r="133" spans="2:25" s="17" customFormat="1" ht="24" customHeight="1" x14ac:dyDescent="0.25">
      <c r="B133" s="69"/>
      <c r="C133" s="70"/>
      <c r="D133" s="71"/>
      <c r="E133" s="71"/>
      <c r="F133" s="14">
        <f t="shared" si="16"/>
        <v>0</v>
      </c>
      <c r="G133" s="15">
        <f t="shared" si="17"/>
        <v>0</v>
      </c>
      <c r="H133" s="15">
        <f t="shared" si="28"/>
        <v>0</v>
      </c>
      <c r="I133" s="15">
        <f t="shared" si="29"/>
        <v>0</v>
      </c>
      <c r="J133" s="15">
        <f t="shared" si="20"/>
        <v>0</v>
      </c>
      <c r="K133" s="16" t="str">
        <f t="shared" si="26"/>
        <v>Null</v>
      </c>
      <c r="L133" s="16" t="str">
        <f t="shared" si="27"/>
        <v>Null</v>
      </c>
      <c r="M133" s="16" t="b">
        <f t="shared" si="21"/>
        <v>0</v>
      </c>
      <c r="N133" s="55" t="e">
        <f t="shared" si="22"/>
        <v>#N/A</v>
      </c>
      <c r="O133" s="55" t="e">
        <f t="shared" si="23"/>
        <v>#N/A</v>
      </c>
      <c r="P133" s="55" t="e">
        <f t="shared" si="24"/>
        <v>#N/A</v>
      </c>
      <c r="Q133" s="55" t="e">
        <f t="shared" si="25"/>
        <v>#N/A</v>
      </c>
      <c r="R133" s="57"/>
      <c r="S133" s="57"/>
      <c r="U133" s="36"/>
      <c r="W133" s="36"/>
      <c r="Y133" s="36"/>
    </row>
    <row r="134" spans="2:25" s="17" customFormat="1" ht="24" customHeight="1" x14ac:dyDescent="0.25">
      <c r="B134" s="69"/>
      <c r="C134" s="70"/>
      <c r="D134" s="71"/>
      <c r="E134" s="71"/>
      <c r="F134" s="14">
        <f t="shared" si="16"/>
        <v>0</v>
      </c>
      <c r="G134" s="15">
        <f t="shared" si="17"/>
        <v>0</v>
      </c>
      <c r="H134" s="15">
        <f t="shared" si="28"/>
        <v>0</v>
      </c>
      <c r="I134" s="15">
        <f t="shared" si="29"/>
        <v>0</v>
      </c>
      <c r="J134" s="15">
        <f t="shared" si="20"/>
        <v>0</v>
      </c>
      <c r="K134" s="16" t="str">
        <f t="shared" si="26"/>
        <v>Null</v>
      </c>
      <c r="L134" s="16" t="str">
        <f t="shared" si="27"/>
        <v>Null</v>
      </c>
      <c r="M134" s="16" t="b">
        <f t="shared" si="21"/>
        <v>0</v>
      </c>
      <c r="N134" s="55" t="e">
        <f t="shared" si="22"/>
        <v>#N/A</v>
      </c>
      <c r="O134" s="55" t="e">
        <f t="shared" si="23"/>
        <v>#N/A</v>
      </c>
      <c r="P134" s="55" t="e">
        <f t="shared" si="24"/>
        <v>#N/A</v>
      </c>
      <c r="Q134" s="55" t="e">
        <f t="shared" si="25"/>
        <v>#N/A</v>
      </c>
      <c r="R134" s="57"/>
      <c r="S134" s="57"/>
      <c r="U134" s="36"/>
      <c r="W134" s="36"/>
      <c r="Y134" s="36"/>
    </row>
    <row r="135" spans="2:25" s="17" customFormat="1" ht="24" customHeight="1" x14ac:dyDescent="0.25">
      <c r="B135" s="69"/>
      <c r="C135" s="70"/>
      <c r="D135" s="71"/>
      <c r="E135" s="71"/>
      <c r="F135" s="14">
        <f t="shared" si="16"/>
        <v>0</v>
      </c>
      <c r="G135" s="15">
        <f t="shared" si="17"/>
        <v>0</v>
      </c>
      <c r="H135" s="15">
        <f t="shared" si="28"/>
        <v>0</v>
      </c>
      <c r="I135" s="15">
        <f t="shared" si="29"/>
        <v>0</v>
      </c>
      <c r="J135" s="15">
        <f t="shared" si="20"/>
        <v>0</v>
      </c>
      <c r="K135" s="16" t="str">
        <f t="shared" si="26"/>
        <v>Null</v>
      </c>
      <c r="L135" s="16" t="str">
        <f t="shared" si="27"/>
        <v>Null</v>
      </c>
      <c r="M135" s="16" t="b">
        <f t="shared" si="21"/>
        <v>0</v>
      </c>
      <c r="N135" s="55" t="e">
        <f t="shared" si="22"/>
        <v>#N/A</v>
      </c>
      <c r="O135" s="55" t="e">
        <f t="shared" si="23"/>
        <v>#N/A</v>
      </c>
      <c r="P135" s="55" t="e">
        <f t="shared" si="24"/>
        <v>#N/A</v>
      </c>
      <c r="Q135" s="55" t="e">
        <f t="shared" si="25"/>
        <v>#N/A</v>
      </c>
      <c r="R135" s="57"/>
      <c r="S135" s="57"/>
      <c r="U135" s="36"/>
      <c r="W135" s="36"/>
      <c r="Y135" s="36"/>
    </row>
    <row r="136" spans="2:25" s="17" customFormat="1" ht="24" customHeight="1" x14ac:dyDescent="0.25">
      <c r="B136" s="69"/>
      <c r="C136" s="70"/>
      <c r="D136" s="71"/>
      <c r="E136" s="71"/>
      <c r="F136" s="14">
        <f t="shared" ref="F136:F177" si="30">IFERROR(D136/E136,0)</f>
        <v>0</v>
      </c>
      <c r="G136" s="15">
        <f t="shared" ref="G136:G177" si="31">IFERROR(E136-D136,0)</f>
        <v>0</v>
      </c>
      <c r="H136" s="15">
        <f t="shared" ref="H136:H167" si="32">D136*C136</f>
        <v>0</v>
      </c>
      <c r="I136" s="15">
        <f t="shared" ref="I136:I167" si="33">E136*C136</f>
        <v>0</v>
      </c>
      <c r="J136" s="15">
        <f t="shared" ref="J136:J177" si="34">I136-H136</f>
        <v>0</v>
      </c>
      <c r="K136" s="16" t="str">
        <f t="shared" si="26"/>
        <v>Null</v>
      </c>
      <c r="L136" s="16" t="str">
        <f t="shared" si="27"/>
        <v>Null</v>
      </c>
      <c r="M136" s="16" t="b">
        <f t="shared" si="21"/>
        <v>0</v>
      </c>
      <c r="N136" s="55" t="e">
        <f t="shared" si="22"/>
        <v>#N/A</v>
      </c>
      <c r="O136" s="55" t="e">
        <f t="shared" si="23"/>
        <v>#N/A</v>
      </c>
      <c r="P136" s="55" t="e">
        <f t="shared" si="24"/>
        <v>#N/A</v>
      </c>
      <c r="Q136" s="55" t="e">
        <f t="shared" si="25"/>
        <v>#N/A</v>
      </c>
      <c r="R136" s="57"/>
      <c r="S136" s="57"/>
      <c r="U136" s="36"/>
      <c r="W136" s="36"/>
      <c r="Y136" s="36"/>
    </row>
    <row r="137" spans="2:25" s="17" customFormat="1" ht="24" customHeight="1" x14ac:dyDescent="0.25">
      <c r="B137" s="69"/>
      <c r="C137" s="70"/>
      <c r="D137" s="71"/>
      <c r="E137" s="71"/>
      <c r="F137" s="14">
        <f t="shared" si="30"/>
        <v>0</v>
      </c>
      <c r="G137" s="15">
        <f t="shared" si="31"/>
        <v>0</v>
      </c>
      <c r="H137" s="15">
        <f t="shared" si="32"/>
        <v>0</v>
      </c>
      <c r="I137" s="15">
        <f t="shared" si="33"/>
        <v>0</v>
      </c>
      <c r="J137" s="15">
        <f t="shared" si="34"/>
        <v>0</v>
      </c>
      <c r="K137" s="16" t="str">
        <f t="shared" si="26"/>
        <v>Null</v>
      </c>
      <c r="L137" s="16" t="str">
        <f t="shared" si="27"/>
        <v>Null</v>
      </c>
      <c r="M137" s="16" t="b">
        <f t="shared" ref="M137:M177" si="35">IF(AND(K137="Alto",L137="Alto"), "Estrella", IF(AND(K137="Alto",L137="Bajo"), "Puzzle", IF(AND(K137="Bajo",L137="Bajo"), "Perro", IF(AND(K137="Bajo",L137="Alto"), "Caballo") ) ) )</f>
        <v>0</v>
      </c>
      <c r="N137" s="55" t="e">
        <f t="shared" ref="N137:N177" si="36">IF(M137="Estrella",+J137,NA())</f>
        <v>#N/A</v>
      </c>
      <c r="O137" s="55" t="e">
        <f t="shared" ref="O137:O177" si="37">IF(M137="Caballo",+J137,NA())</f>
        <v>#N/A</v>
      </c>
      <c r="P137" s="55" t="e">
        <f t="shared" ref="P137:P177" si="38">IF(M137="Puzzle",+J137,NA())</f>
        <v>#N/A</v>
      </c>
      <c r="Q137" s="55" t="e">
        <f t="shared" ref="Q137:Q177" si="39">IF(M137="Perro",+J137,NA())</f>
        <v>#N/A</v>
      </c>
      <c r="R137" s="57"/>
      <c r="S137" s="57"/>
      <c r="U137" s="36"/>
      <c r="W137" s="36"/>
      <c r="Y137" s="36"/>
    </row>
    <row r="138" spans="2:25" s="17" customFormat="1" ht="24" customHeight="1" x14ac:dyDescent="0.25">
      <c r="B138" s="69"/>
      <c r="C138" s="70"/>
      <c r="D138" s="71"/>
      <c r="E138" s="71"/>
      <c r="F138" s="14">
        <f t="shared" si="30"/>
        <v>0</v>
      </c>
      <c r="G138" s="15">
        <f t="shared" si="31"/>
        <v>0</v>
      </c>
      <c r="H138" s="15">
        <f t="shared" si="32"/>
        <v>0</v>
      </c>
      <c r="I138" s="15">
        <f t="shared" si="33"/>
        <v>0</v>
      </c>
      <c r="J138" s="15">
        <f t="shared" si="34"/>
        <v>0</v>
      </c>
      <c r="K138" s="16" t="str">
        <f t="shared" si="26"/>
        <v>Null</v>
      </c>
      <c r="L138" s="16" t="str">
        <f t="shared" si="27"/>
        <v>Null</v>
      </c>
      <c r="M138" s="16" t="b">
        <f t="shared" si="35"/>
        <v>0</v>
      </c>
      <c r="N138" s="55" t="e">
        <f t="shared" si="36"/>
        <v>#N/A</v>
      </c>
      <c r="O138" s="55" t="e">
        <f t="shared" si="37"/>
        <v>#N/A</v>
      </c>
      <c r="P138" s="55" t="e">
        <f t="shared" si="38"/>
        <v>#N/A</v>
      </c>
      <c r="Q138" s="55" t="e">
        <f t="shared" si="39"/>
        <v>#N/A</v>
      </c>
      <c r="R138" s="57"/>
      <c r="S138" s="57"/>
      <c r="U138" s="36"/>
      <c r="W138" s="36"/>
      <c r="Y138" s="36"/>
    </row>
    <row r="139" spans="2:25" s="17" customFormat="1" ht="24" customHeight="1" x14ac:dyDescent="0.25">
      <c r="B139" s="69"/>
      <c r="C139" s="70"/>
      <c r="D139" s="71"/>
      <c r="E139" s="71"/>
      <c r="F139" s="14">
        <f t="shared" si="30"/>
        <v>0</v>
      </c>
      <c r="G139" s="15">
        <f t="shared" si="31"/>
        <v>0</v>
      </c>
      <c r="H139" s="15">
        <f t="shared" si="32"/>
        <v>0</v>
      </c>
      <c r="I139" s="15">
        <f t="shared" si="33"/>
        <v>0</v>
      </c>
      <c r="J139" s="15">
        <f t="shared" si="34"/>
        <v>0</v>
      </c>
      <c r="K139" s="16" t="str">
        <f t="shared" si="26"/>
        <v>Null</v>
      </c>
      <c r="L139" s="16" t="str">
        <f t="shared" si="27"/>
        <v>Null</v>
      </c>
      <c r="M139" s="16" t="b">
        <f t="shared" si="35"/>
        <v>0</v>
      </c>
      <c r="N139" s="55" t="e">
        <f t="shared" si="36"/>
        <v>#N/A</v>
      </c>
      <c r="O139" s="55" t="e">
        <f t="shared" si="37"/>
        <v>#N/A</v>
      </c>
      <c r="P139" s="55" t="e">
        <f t="shared" si="38"/>
        <v>#N/A</v>
      </c>
      <c r="Q139" s="55" t="e">
        <f t="shared" si="39"/>
        <v>#N/A</v>
      </c>
      <c r="R139" s="57"/>
      <c r="S139" s="57"/>
      <c r="U139" s="36"/>
      <c r="W139" s="36"/>
      <c r="Y139" s="36"/>
    </row>
    <row r="140" spans="2:25" s="17" customFormat="1" ht="24" customHeight="1" x14ac:dyDescent="0.25">
      <c r="B140" s="69"/>
      <c r="C140" s="70"/>
      <c r="D140" s="71"/>
      <c r="E140" s="71"/>
      <c r="F140" s="14">
        <f t="shared" si="30"/>
        <v>0</v>
      </c>
      <c r="G140" s="15">
        <f t="shared" si="31"/>
        <v>0</v>
      </c>
      <c r="H140" s="15">
        <f t="shared" si="32"/>
        <v>0</v>
      </c>
      <c r="I140" s="15">
        <f t="shared" si="33"/>
        <v>0</v>
      </c>
      <c r="J140" s="15">
        <f t="shared" si="34"/>
        <v>0</v>
      </c>
      <c r="K140" s="16" t="str">
        <f t="shared" si="26"/>
        <v>Null</v>
      </c>
      <c r="L140" s="16" t="str">
        <f t="shared" si="27"/>
        <v>Null</v>
      </c>
      <c r="M140" s="16" t="b">
        <f t="shared" si="35"/>
        <v>0</v>
      </c>
      <c r="N140" s="55" t="e">
        <f t="shared" si="36"/>
        <v>#N/A</v>
      </c>
      <c r="O140" s="55" t="e">
        <f t="shared" si="37"/>
        <v>#N/A</v>
      </c>
      <c r="P140" s="55" t="e">
        <f t="shared" si="38"/>
        <v>#N/A</v>
      </c>
      <c r="Q140" s="55" t="e">
        <f t="shared" si="39"/>
        <v>#N/A</v>
      </c>
      <c r="R140" s="57"/>
      <c r="S140" s="57"/>
      <c r="U140" s="36"/>
      <c r="W140" s="36"/>
      <c r="Y140" s="36"/>
    </row>
    <row r="141" spans="2:25" s="17" customFormat="1" ht="24" customHeight="1" x14ac:dyDescent="0.25">
      <c r="B141" s="69"/>
      <c r="C141" s="70"/>
      <c r="D141" s="71"/>
      <c r="E141" s="71"/>
      <c r="F141" s="14">
        <f t="shared" si="30"/>
        <v>0</v>
      </c>
      <c r="G141" s="15">
        <f t="shared" si="31"/>
        <v>0</v>
      </c>
      <c r="H141" s="15">
        <f t="shared" si="32"/>
        <v>0</v>
      </c>
      <c r="I141" s="15">
        <f t="shared" si="33"/>
        <v>0</v>
      </c>
      <c r="J141" s="15">
        <f t="shared" si="34"/>
        <v>0</v>
      </c>
      <c r="K141" s="16" t="str">
        <f t="shared" si="26"/>
        <v>Null</v>
      </c>
      <c r="L141" s="16" t="str">
        <f t="shared" si="27"/>
        <v>Null</v>
      </c>
      <c r="M141" s="16" t="b">
        <f t="shared" si="35"/>
        <v>0</v>
      </c>
      <c r="N141" s="55" t="e">
        <f t="shared" si="36"/>
        <v>#N/A</v>
      </c>
      <c r="O141" s="55" t="e">
        <f t="shared" si="37"/>
        <v>#N/A</v>
      </c>
      <c r="P141" s="55" t="e">
        <f t="shared" si="38"/>
        <v>#N/A</v>
      </c>
      <c r="Q141" s="55" t="e">
        <f t="shared" si="39"/>
        <v>#N/A</v>
      </c>
      <c r="R141" s="57"/>
      <c r="S141" s="57"/>
      <c r="U141" s="36"/>
      <c r="W141" s="36"/>
      <c r="Y141" s="36"/>
    </row>
    <row r="142" spans="2:25" s="17" customFormat="1" ht="24" customHeight="1" x14ac:dyDescent="0.25">
      <c r="B142" s="69"/>
      <c r="C142" s="70"/>
      <c r="D142" s="71"/>
      <c r="E142" s="71"/>
      <c r="F142" s="14">
        <f t="shared" si="30"/>
        <v>0</v>
      </c>
      <c r="G142" s="15">
        <f t="shared" si="31"/>
        <v>0</v>
      </c>
      <c r="H142" s="15">
        <f t="shared" si="32"/>
        <v>0</v>
      </c>
      <c r="I142" s="15">
        <f t="shared" si="33"/>
        <v>0</v>
      </c>
      <c r="J142" s="15">
        <f t="shared" si="34"/>
        <v>0</v>
      </c>
      <c r="K142" s="16" t="str">
        <f t="shared" si="26"/>
        <v>Null</v>
      </c>
      <c r="L142" s="16" t="str">
        <f t="shared" si="27"/>
        <v>Null</v>
      </c>
      <c r="M142" s="16" t="b">
        <f t="shared" si="35"/>
        <v>0</v>
      </c>
      <c r="N142" s="55" t="e">
        <f t="shared" si="36"/>
        <v>#N/A</v>
      </c>
      <c r="O142" s="55" t="e">
        <f t="shared" si="37"/>
        <v>#N/A</v>
      </c>
      <c r="P142" s="55" t="e">
        <f t="shared" si="38"/>
        <v>#N/A</v>
      </c>
      <c r="Q142" s="55" t="e">
        <f t="shared" si="39"/>
        <v>#N/A</v>
      </c>
      <c r="R142" s="57"/>
      <c r="S142" s="57"/>
      <c r="U142" s="36"/>
      <c r="W142" s="36"/>
      <c r="Y142" s="36"/>
    </row>
    <row r="143" spans="2:25" s="17" customFormat="1" ht="24" customHeight="1" x14ac:dyDescent="0.25">
      <c r="B143" s="69"/>
      <c r="C143" s="70"/>
      <c r="D143" s="71"/>
      <c r="E143" s="71"/>
      <c r="F143" s="14">
        <f t="shared" si="30"/>
        <v>0</v>
      </c>
      <c r="G143" s="15">
        <f t="shared" si="31"/>
        <v>0</v>
      </c>
      <c r="H143" s="15">
        <f t="shared" si="32"/>
        <v>0</v>
      </c>
      <c r="I143" s="15">
        <f t="shared" si="33"/>
        <v>0</v>
      </c>
      <c r="J143" s="15">
        <f t="shared" si="34"/>
        <v>0</v>
      </c>
      <c r="K143" s="16" t="str">
        <f t="shared" si="26"/>
        <v>Null</v>
      </c>
      <c r="L143" s="16" t="str">
        <f t="shared" si="27"/>
        <v>Null</v>
      </c>
      <c r="M143" s="16" t="b">
        <f t="shared" si="35"/>
        <v>0</v>
      </c>
      <c r="N143" s="55" t="e">
        <f t="shared" si="36"/>
        <v>#N/A</v>
      </c>
      <c r="O143" s="55" t="e">
        <f t="shared" si="37"/>
        <v>#N/A</v>
      </c>
      <c r="P143" s="55" t="e">
        <f t="shared" si="38"/>
        <v>#N/A</v>
      </c>
      <c r="Q143" s="55" t="e">
        <f t="shared" si="39"/>
        <v>#N/A</v>
      </c>
      <c r="R143" s="57"/>
      <c r="S143" s="57"/>
      <c r="U143" s="36"/>
      <c r="W143" s="36"/>
      <c r="Y143" s="36"/>
    </row>
    <row r="144" spans="2:25" s="17" customFormat="1" ht="24" customHeight="1" x14ac:dyDescent="0.25">
      <c r="B144" s="69"/>
      <c r="C144" s="70"/>
      <c r="D144" s="71"/>
      <c r="E144" s="71"/>
      <c r="F144" s="14">
        <f t="shared" si="30"/>
        <v>0</v>
      </c>
      <c r="G144" s="15">
        <f t="shared" si="31"/>
        <v>0</v>
      </c>
      <c r="H144" s="15">
        <f t="shared" si="32"/>
        <v>0</v>
      </c>
      <c r="I144" s="15">
        <f t="shared" si="33"/>
        <v>0</v>
      </c>
      <c r="J144" s="15">
        <f t="shared" si="34"/>
        <v>0</v>
      </c>
      <c r="K144" s="16" t="str">
        <f t="shared" si="26"/>
        <v>Null</v>
      </c>
      <c r="L144" s="16" t="str">
        <f t="shared" si="27"/>
        <v>Null</v>
      </c>
      <c r="M144" s="16" t="b">
        <f t="shared" si="35"/>
        <v>0</v>
      </c>
      <c r="N144" s="55" t="e">
        <f t="shared" si="36"/>
        <v>#N/A</v>
      </c>
      <c r="O144" s="55" t="e">
        <f t="shared" si="37"/>
        <v>#N/A</v>
      </c>
      <c r="P144" s="55" t="e">
        <f t="shared" si="38"/>
        <v>#N/A</v>
      </c>
      <c r="Q144" s="55" t="e">
        <f t="shared" si="39"/>
        <v>#N/A</v>
      </c>
      <c r="R144" s="57"/>
      <c r="S144" s="57"/>
      <c r="U144" s="36"/>
      <c r="W144" s="36"/>
      <c r="Y144" s="36"/>
    </row>
    <row r="145" spans="2:25" s="17" customFormat="1" ht="24" customHeight="1" x14ac:dyDescent="0.25">
      <c r="B145" s="69"/>
      <c r="C145" s="70"/>
      <c r="D145" s="71"/>
      <c r="E145" s="71"/>
      <c r="F145" s="14">
        <f t="shared" si="30"/>
        <v>0</v>
      </c>
      <c r="G145" s="15">
        <f t="shared" si="31"/>
        <v>0</v>
      </c>
      <c r="H145" s="15">
        <f t="shared" si="32"/>
        <v>0</v>
      </c>
      <c r="I145" s="15">
        <f t="shared" si="33"/>
        <v>0</v>
      </c>
      <c r="J145" s="15">
        <f t="shared" si="34"/>
        <v>0</v>
      </c>
      <c r="K145" s="16" t="str">
        <f t="shared" si="26"/>
        <v>Null</v>
      </c>
      <c r="L145" s="16" t="str">
        <f t="shared" si="27"/>
        <v>Null</v>
      </c>
      <c r="M145" s="16" t="b">
        <f t="shared" si="35"/>
        <v>0</v>
      </c>
      <c r="N145" s="55" t="e">
        <f t="shared" si="36"/>
        <v>#N/A</v>
      </c>
      <c r="O145" s="55" t="e">
        <f t="shared" si="37"/>
        <v>#N/A</v>
      </c>
      <c r="P145" s="55" t="e">
        <f t="shared" si="38"/>
        <v>#N/A</v>
      </c>
      <c r="Q145" s="55" t="e">
        <f t="shared" si="39"/>
        <v>#N/A</v>
      </c>
      <c r="R145" s="57"/>
      <c r="S145" s="57"/>
      <c r="U145" s="36"/>
      <c r="W145" s="36"/>
      <c r="Y145" s="36"/>
    </row>
    <row r="146" spans="2:25" s="17" customFormat="1" ht="24" customHeight="1" x14ac:dyDescent="0.25">
      <c r="B146" s="69"/>
      <c r="C146" s="70"/>
      <c r="D146" s="71"/>
      <c r="E146" s="71"/>
      <c r="F146" s="14">
        <f t="shared" si="30"/>
        <v>0</v>
      </c>
      <c r="G146" s="15">
        <f t="shared" si="31"/>
        <v>0</v>
      </c>
      <c r="H146" s="15">
        <f t="shared" si="32"/>
        <v>0</v>
      </c>
      <c r="I146" s="15">
        <f t="shared" si="33"/>
        <v>0</v>
      </c>
      <c r="J146" s="15">
        <f t="shared" si="34"/>
        <v>0</v>
      </c>
      <c r="K146" s="16" t="str">
        <f t="shared" si="26"/>
        <v>Null</v>
      </c>
      <c r="L146" s="16" t="str">
        <f t="shared" si="27"/>
        <v>Null</v>
      </c>
      <c r="M146" s="16" t="b">
        <f t="shared" si="35"/>
        <v>0</v>
      </c>
      <c r="N146" s="55" t="e">
        <f t="shared" si="36"/>
        <v>#N/A</v>
      </c>
      <c r="O146" s="55" t="e">
        <f t="shared" si="37"/>
        <v>#N/A</v>
      </c>
      <c r="P146" s="55" t="e">
        <f t="shared" si="38"/>
        <v>#N/A</v>
      </c>
      <c r="Q146" s="55" t="e">
        <f t="shared" si="39"/>
        <v>#N/A</v>
      </c>
      <c r="R146" s="57"/>
      <c r="S146" s="57"/>
      <c r="U146" s="36"/>
      <c r="W146" s="36"/>
      <c r="Y146" s="36"/>
    </row>
    <row r="147" spans="2:25" s="17" customFormat="1" ht="24" customHeight="1" x14ac:dyDescent="0.25">
      <c r="B147" s="69"/>
      <c r="C147" s="70"/>
      <c r="D147" s="71"/>
      <c r="E147" s="71"/>
      <c r="F147" s="14">
        <f t="shared" si="30"/>
        <v>0</v>
      </c>
      <c r="G147" s="15">
        <f t="shared" si="31"/>
        <v>0</v>
      </c>
      <c r="H147" s="15">
        <f t="shared" si="32"/>
        <v>0</v>
      </c>
      <c r="I147" s="15">
        <f t="shared" si="33"/>
        <v>0</v>
      </c>
      <c r="J147" s="15">
        <f t="shared" si="34"/>
        <v>0</v>
      </c>
      <c r="K147" s="16" t="str">
        <f t="shared" si="26"/>
        <v>Null</v>
      </c>
      <c r="L147" s="16" t="str">
        <f t="shared" si="27"/>
        <v>Null</v>
      </c>
      <c r="M147" s="16" t="b">
        <f t="shared" si="35"/>
        <v>0</v>
      </c>
      <c r="N147" s="55" t="e">
        <f t="shared" si="36"/>
        <v>#N/A</v>
      </c>
      <c r="O147" s="55" t="e">
        <f t="shared" si="37"/>
        <v>#N/A</v>
      </c>
      <c r="P147" s="55" t="e">
        <f t="shared" si="38"/>
        <v>#N/A</v>
      </c>
      <c r="Q147" s="55" t="e">
        <f t="shared" si="39"/>
        <v>#N/A</v>
      </c>
      <c r="R147" s="57"/>
      <c r="S147" s="57"/>
      <c r="U147" s="36"/>
      <c r="W147" s="36"/>
      <c r="Y147" s="36"/>
    </row>
    <row r="148" spans="2:25" s="17" customFormat="1" ht="24" customHeight="1" x14ac:dyDescent="0.25">
      <c r="B148" s="69"/>
      <c r="C148" s="70"/>
      <c r="D148" s="71"/>
      <c r="E148" s="71"/>
      <c r="F148" s="14">
        <f t="shared" si="30"/>
        <v>0</v>
      </c>
      <c r="G148" s="15">
        <f t="shared" si="31"/>
        <v>0</v>
      </c>
      <c r="H148" s="15">
        <f t="shared" si="32"/>
        <v>0</v>
      </c>
      <c r="I148" s="15">
        <f t="shared" si="33"/>
        <v>0</v>
      </c>
      <c r="J148" s="15">
        <f t="shared" si="34"/>
        <v>0</v>
      </c>
      <c r="K148" s="16" t="str">
        <f t="shared" si="26"/>
        <v>Null</v>
      </c>
      <c r="L148" s="16" t="str">
        <f t="shared" si="27"/>
        <v>Null</v>
      </c>
      <c r="M148" s="16" t="b">
        <f t="shared" si="35"/>
        <v>0</v>
      </c>
      <c r="N148" s="55" t="e">
        <f t="shared" si="36"/>
        <v>#N/A</v>
      </c>
      <c r="O148" s="55" t="e">
        <f t="shared" si="37"/>
        <v>#N/A</v>
      </c>
      <c r="P148" s="55" t="e">
        <f t="shared" si="38"/>
        <v>#N/A</v>
      </c>
      <c r="Q148" s="55" t="e">
        <f t="shared" si="39"/>
        <v>#N/A</v>
      </c>
      <c r="R148" s="57"/>
      <c r="S148" s="57"/>
      <c r="U148" s="36"/>
      <c r="W148" s="36"/>
      <c r="Y148" s="36"/>
    </row>
    <row r="149" spans="2:25" s="17" customFormat="1" ht="24" customHeight="1" x14ac:dyDescent="0.25">
      <c r="B149" s="69"/>
      <c r="C149" s="70"/>
      <c r="D149" s="71"/>
      <c r="E149" s="71"/>
      <c r="F149" s="14">
        <f t="shared" si="30"/>
        <v>0</v>
      </c>
      <c r="G149" s="15">
        <f t="shared" si="31"/>
        <v>0</v>
      </c>
      <c r="H149" s="15">
        <f t="shared" si="32"/>
        <v>0</v>
      </c>
      <c r="I149" s="15">
        <f t="shared" si="33"/>
        <v>0</v>
      </c>
      <c r="J149" s="15">
        <f t="shared" si="34"/>
        <v>0</v>
      </c>
      <c r="K149" s="16" t="str">
        <f t="shared" si="26"/>
        <v>Null</v>
      </c>
      <c r="L149" s="16" t="str">
        <f t="shared" si="27"/>
        <v>Null</v>
      </c>
      <c r="M149" s="16" t="b">
        <f t="shared" si="35"/>
        <v>0</v>
      </c>
      <c r="N149" s="55" t="e">
        <f t="shared" si="36"/>
        <v>#N/A</v>
      </c>
      <c r="O149" s="55" t="e">
        <f t="shared" si="37"/>
        <v>#N/A</v>
      </c>
      <c r="P149" s="55" t="e">
        <f t="shared" si="38"/>
        <v>#N/A</v>
      </c>
      <c r="Q149" s="55" t="e">
        <f t="shared" si="39"/>
        <v>#N/A</v>
      </c>
      <c r="R149" s="57"/>
      <c r="S149" s="57"/>
      <c r="U149" s="36"/>
      <c r="W149" s="36"/>
      <c r="Y149" s="36"/>
    </row>
    <row r="150" spans="2:25" s="17" customFormat="1" ht="24" customHeight="1" x14ac:dyDescent="0.25">
      <c r="B150" s="69"/>
      <c r="C150" s="70"/>
      <c r="D150" s="71"/>
      <c r="E150" s="71"/>
      <c r="F150" s="14">
        <f t="shared" si="30"/>
        <v>0</v>
      </c>
      <c r="G150" s="15">
        <f t="shared" si="31"/>
        <v>0</v>
      </c>
      <c r="H150" s="15">
        <f t="shared" si="32"/>
        <v>0</v>
      </c>
      <c r="I150" s="15">
        <f t="shared" si="33"/>
        <v>0</v>
      </c>
      <c r="J150" s="15">
        <f t="shared" si="34"/>
        <v>0</v>
      </c>
      <c r="K150" s="16" t="str">
        <f t="shared" ref="K150:K177" si="40">IF(B150="","Null",IF(J150&gt;$X$11,"Alto","Bajo"))</f>
        <v>Null</v>
      </c>
      <c r="L150" s="16" t="str">
        <f t="shared" ref="L150:L177" si="41">IF(B150="","Null",IF(C150&gt;$V$11,"Alto","Bajo"))</f>
        <v>Null</v>
      </c>
      <c r="M150" s="16" t="b">
        <f t="shared" si="35"/>
        <v>0</v>
      </c>
      <c r="N150" s="55" t="e">
        <f t="shared" si="36"/>
        <v>#N/A</v>
      </c>
      <c r="O150" s="55" t="e">
        <f t="shared" si="37"/>
        <v>#N/A</v>
      </c>
      <c r="P150" s="55" t="e">
        <f t="shared" si="38"/>
        <v>#N/A</v>
      </c>
      <c r="Q150" s="55" t="e">
        <f t="shared" si="39"/>
        <v>#N/A</v>
      </c>
      <c r="R150" s="57"/>
      <c r="S150" s="57"/>
      <c r="U150" s="36"/>
      <c r="W150" s="36"/>
      <c r="Y150" s="36"/>
    </row>
    <row r="151" spans="2:25" s="17" customFormat="1" ht="24" customHeight="1" x14ac:dyDescent="0.25">
      <c r="B151" s="69"/>
      <c r="C151" s="70"/>
      <c r="D151" s="71"/>
      <c r="E151" s="71"/>
      <c r="F151" s="14">
        <f t="shared" si="30"/>
        <v>0</v>
      </c>
      <c r="G151" s="15">
        <f t="shared" si="31"/>
        <v>0</v>
      </c>
      <c r="H151" s="15">
        <f t="shared" si="32"/>
        <v>0</v>
      </c>
      <c r="I151" s="15">
        <f t="shared" si="33"/>
        <v>0</v>
      </c>
      <c r="J151" s="15">
        <f t="shared" si="34"/>
        <v>0</v>
      </c>
      <c r="K151" s="16" t="str">
        <f t="shared" si="40"/>
        <v>Null</v>
      </c>
      <c r="L151" s="16" t="str">
        <f t="shared" si="41"/>
        <v>Null</v>
      </c>
      <c r="M151" s="16" t="b">
        <f t="shared" si="35"/>
        <v>0</v>
      </c>
      <c r="N151" s="55" t="e">
        <f t="shared" si="36"/>
        <v>#N/A</v>
      </c>
      <c r="O151" s="55" t="e">
        <f t="shared" si="37"/>
        <v>#N/A</v>
      </c>
      <c r="P151" s="55" t="e">
        <f t="shared" si="38"/>
        <v>#N/A</v>
      </c>
      <c r="Q151" s="55" t="e">
        <f t="shared" si="39"/>
        <v>#N/A</v>
      </c>
      <c r="R151" s="57"/>
      <c r="S151" s="57"/>
      <c r="U151" s="36"/>
      <c r="W151" s="36"/>
      <c r="Y151" s="36"/>
    </row>
    <row r="152" spans="2:25" s="17" customFormat="1" ht="24" customHeight="1" x14ac:dyDescent="0.25">
      <c r="B152" s="69"/>
      <c r="C152" s="70"/>
      <c r="D152" s="71"/>
      <c r="E152" s="71"/>
      <c r="F152" s="14">
        <f t="shared" si="30"/>
        <v>0</v>
      </c>
      <c r="G152" s="15">
        <f t="shared" si="31"/>
        <v>0</v>
      </c>
      <c r="H152" s="15">
        <f t="shared" si="32"/>
        <v>0</v>
      </c>
      <c r="I152" s="15">
        <f t="shared" si="33"/>
        <v>0</v>
      </c>
      <c r="J152" s="15">
        <f t="shared" si="34"/>
        <v>0</v>
      </c>
      <c r="K152" s="16" t="str">
        <f t="shared" si="40"/>
        <v>Null</v>
      </c>
      <c r="L152" s="16" t="str">
        <f t="shared" si="41"/>
        <v>Null</v>
      </c>
      <c r="M152" s="16" t="b">
        <f t="shared" si="35"/>
        <v>0</v>
      </c>
      <c r="N152" s="55" t="e">
        <f t="shared" si="36"/>
        <v>#N/A</v>
      </c>
      <c r="O152" s="55" t="e">
        <f t="shared" si="37"/>
        <v>#N/A</v>
      </c>
      <c r="P152" s="55" t="e">
        <f t="shared" si="38"/>
        <v>#N/A</v>
      </c>
      <c r="Q152" s="55" t="e">
        <f t="shared" si="39"/>
        <v>#N/A</v>
      </c>
      <c r="R152" s="57"/>
      <c r="S152" s="57"/>
      <c r="U152" s="36"/>
      <c r="W152" s="36"/>
      <c r="Y152" s="36"/>
    </row>
    <row r="153" spans="2:25" s="17" customFormat="1" ht="24" customHeight="1" x14ac:dyDescent="0.25">
      <c r="B153" s="69"/>
      <c r="C153" s="70"/>
      <c r="D153" s="71"/>
      <c r="E153" s="71"/>
      <c r="F153" s="14">
        <f t="shared" si="30"/>
        <v>0</v>
      </c>
      <c r="G153" s="15">
        <f t="shared" si="31"/>
        <v>0</v>
      </c>
      <c r="H153" s="15">
        <f t="shared" si="32"/>
        <v>0</v>
      </c>
      <c r="I153" s="15">
        <f t="shared" si="33"/>
        <v>0</v>
      </c>
      <c r="J153" s="15">
        <f t="shared" si="34"/>
        <v>0</v>
      </c>
      <c r="K153" s="16" t="str">
        <f t="shared" si="40"/>
        <v>Null</v>
      </c>
      <c r="L153" s="16" t="str">
        <f t="shared" si="41"/>
        <v>Null</v>
      </c>
      <c r="M153" s="16" t="b">
        <f t="shared" si="35"/>
        <v>0</v>
      </c>
      <c r="N153" s="55" t="e">
        <f t="shared" si="36"/>
        <v>#N/A</v>
      </c>
      <c r="O153" s="55" t="e">
        <f t="shared" si="37"/>
        <v>#N/A</v>
      </c>
      <c r="P153" s="55" t="e">
        <f t="shared" si="38"/>
        <v>#N/A</v>
      </c>
      <c r="Q153" s="55" t="e">
        <f t="shared" si="39"/>
        <v>#N/A</v>
      </c>
      <c r="R153" s="57"/>
      <c r="S153" s="57"/>
      <c r="U153" s="36"/>
      <c r="W153" s="36"/>
      <c r="Y153" s="36"/>
    </row>
    <row r="154" spans="2:25" s="17" customFormat="1" ht="24" customHeight="1" x14ac:dyDescent="0.25">
      <c r="B154" s="69"/>
      <c r="C154" s="70"/>
      <c r="D154" s="71"/>
      <c r="E154" s="71"/>
      <c r="F154" s="14">
        <f t="shared" si="30"/>
        <v>0</v>
      </c>
      <c r="G154" s="15">
        <f t="shared" si="31"/>
        <v>0</v>
      </c>
      <c r="H154" s="15">
        <f t="shared" si="32"/>
        <v>0</v>
      </c>
      <c r="I154" s="15">
        <f t="shared" si="33"/>
        <v>0</v>
      </c>
      <c r="J154" s="15">
        <f t="shared" si="34"/>
        <v>0</v>
      </c>
      <c r="K154" s="16" t="str">
        <f t="shared" si="40"/>
        <v>Null</v>
      </c>
      <c r="L154" s="16" t="str">
        <f t="shared" si="41"/>
        <v>Null</v>
      </c>
      <c r="M154" s="16" t="b">
        <f t="shared" si="35"/>
        <v>0</v>
      </c>
      <c r="N154" s="55" t="e">
        <f t="shared" si="36"/>
        <v>#N/A</v>
      </c>
      <c r="O154" s="55" t="e">
        <f t="shared" si="37"/>
        <v>#N/A</v>
      </c>
      <c r="P154" s="55" t="e">
        <f t="shared" si="38"/>
        <v>#N/A</v>
      </c>
      <c r="Q154" s="55" t="e">
        <f t="shared" si="39"/>
        <v>#N/A</v>
      </c>
      <c r="R154" s="57"/>
      <c r="S154" s="57"/>
      <c r="U154" s="36"/>
      <c r="W154" s="36"/>
      <c r="Y154" s="36"/>
    </row>
    <row r="155" spans="2:25" s="17" customFormat="1" ht="24" customHeight="1" x14ac:dyDescent="0.25">
      <c r="B155" s="69"/>
      <c r="C155" s="70"/>
      <c r="D155" s="71"/>
      <c r="E155" s="71"/>
      <c r="F155" s="14">
        <f t="shared" si="30"/>
        <v>0</v>
      </c>
      <c r="G155" s="15">
        <f t="shared" si="31"/>
        <v>0</v>
      </c>
      <c r="H155" s="15">
        <f t="shared" si="32"/>
        <v>0</v>
      </c>
      <c r="I155" s="15">
        <f t="shared" si="33"/>
        <v>0</v>
      </c>
      <c r="J155" s="15">
        <f t="shared" si="34"/>
        <v>0</v>
      </c>
      <c r="K155" s="16" t="str">
        <f t="shared" si="40"/>
        <v>Null</v>
      </c>
      <c r="L155" s="16" t="str">
        <f t="shared" si="41"/>
        <v>Null</v>
      </c>
      <c r="M155" s="16" t="b">
        <f t="shared" si="35"/>
        <v>0</v>
      </c>
      <c r="N155" s="55" t="e">
        <f t="shared" si="36"/>
        <v>#N/A</v>
      </c>
      <c r="O155" s="55" t="e">
        <f t="shared" si="37"/>
        <v>#N/A</v>
      </c>
      <c r="P155" s="55" t="e">
        <f t="shared" si="38"/>
        <v>#N/A</v>
      </c>
      <c r="Q155" s="55" t="e">
        <f t="shared" si="39"/>
        <v>#N/A</v>
      </c>
      <c r="R155" s="57"/>
      <c r="S155" s="57"/>
      <c r="U155" s="36"/>
      <c r="W155" s="36"/>
      <c r="Y155" s="36"/>
    </row>
    <row r="156" spans="2:25" s="17" customFormat="1" ht="24" customHeight="1" x14ac:dyDescent="0.25">
      <c r="B156" s="69"/>
      <c r="C156" s="70"/>
      <c r="D156" s="71"/>
      <c r="E156" s="71"/>
      <c r="F156" s="14">
        <f t="shared" si="30"/>
        <v>0</v>
      </c>
      <c r="G156" s="15">
        <f t="shared" si="31"/>
        <v>0</v>
      </c>
      <c r="H156" s="15">
        <f t="shared" si="32"/>
        <v>0</v>
      </c>
      <c r="I156" s="15">
        <f t="shared" si="33"/>
        <v>0</v>
      </c>
      <c r="J156" s="15">
        <f t="shared" si="34"/>
        <v>0</v>
      </c>
      <c r="K156" s="16" t="str">
        <f t="shared" si="40"/>
        <v>Null</v>
      </c>
      <c r="L156" s="16" t="str">
        <f t="shared" si="41"/>
        <v>Null</v>
      </c>
      <c r="M156" s="16" t="b">
        <f t="shared" si="35"/>
        <v>0</v>
      </c>
      <c r="N156" s="55" t="e">
        <f t="shared" si="36"/>
        <v>#N/A</v>
      </c>
      <c r="O156" s="55" t="e">
        <f t="shared" si="37"/>
        <v>#N/A</v>
      </c>
      <c r="P156" s="55" t="e">
        <f t="shared" si="38"/>
        <v>#N/A</v>
      </c>
      <c r="Q156" s="55" t="e">
        <f t="shared" si="39"/>
        <v>#N/A</v>
      </c>
      <c r="R156" s="57"/>
      <c r="S156" s="57"/>
      <c r="U156" s="36"/>
      <c r="W156" s="36"/>
      <c r="Y156" s="36"/>
    </row>
    <row r="157" spans="2:25" s="17" customFormat="1" ht="24" customHeight="1" x14ac:dyDescent="0.25">
      <c r="B157" s="69"/>
      <c r="C157" s="70"/>
      <c r="D157" s="71"/>
      <c r="E157" s="71"/>
      <c r="F157" s="14">
        <f t="shared" si="30"/>
        <v>0</v>
      </c>
      <c r="G157" s="15">
        <f t="shared" si="31"/>
        <v>0</v>
      </c>
      <c r="H157" s="15">
        <f t="shared" si="32"/>
        <v>0</v>
      </c>
      <c r="I157" s="15">
        <f t="shared" si="33"/>
        <v>0</v>
      </c>
      <c r="J157" s="15">
        <f t="shared" si="34"/>
        <v>0</v>
      </c>
      <c r="K157" s="16" t="str">
        <f t="shared" si="40"/>
        <v>Null</v>
      </c>
      <c r="L157" s="16" t="str">
        <f t="shared" si="41"/>
        <v>Null</v>
      </c>
      <c r="M157" s="16" t="b">
        <f t="shared" si="35"/>
        <v>0</v>
      </c>
      <c r="N157" s="55" t="e">
        <f t="shared" si="36"/>
        <v>#N/A</v>
      </c>
      <c r="O157" s="55" t="e">
        <f t="shared" si="37"/>
        <v>#N/A</v>
      </c>
      <c r="P157" s="55" t="e">
        <f t="shared" si="38"/>
        <v>#N/A</v>
      </c>
      <c r="Q157" s="55" t="e">
        <f t="shared" si="39"/>
        <v>#N/A</v>
      </c>
      <c r="R157" s="57"/>
      <c r="S157" s="57"/>
      <c r="U157" s="36"/>
      <c r="W157" s="36"/>
      <c r="Y157" s="36"/>
    </row>
    <row r="158" spans="2:25" s="17" customFormat="1" ht="24" customHeight="1" x14ac:dyDescent="0.25">
      <c r="B158" s="69"/>
      <c r="C158" s="70"/>
      <c r="D158" s="71"/>
      <c r="E158" s="71"/>
      <c r="F158" s="14">
        <f t="shared" si="30"/>
        <v>0</v>
      </c>
      <c r="G158" s="15">
        <f t="shared" si="31"/>
        <v>0</v>
      </c>
      <c r="H158" s="15">
        <f t="shared" si="32"/>
        <v>0</v>
      </c>
      <c r="I158" s="15">
        <f t="shared" si="33"/>
        <v>0</v>
      </c>
      <c r="J158" s="15">
        <f t="shared" si="34"/>
        <v>0</v>
      </c>
      <c r="K158" s="16" t="str">
        <f t="shared" si="40"/>
        <v>Null</v>
      </c>
      <c r="L158" s="16" t="str">
        <f t="shared" si="41"/>
        <v>Null</v>
      </c>
      <c r="M158" s="16" t="b">
        <f t="shared" si="35"/>
        <v>0</v>
      </c>
      <c r="N158" s="55" t="e">
        <f t="shared" si="36"/>
        <v>#N/A</v>
      </c>
      <c r="O158" s="55" t="e">
        <f t="shared" si="37"/>
        <v>#N/A</v>
      </c>
      <c r="P158" s="55" t="e">
        <f t="shared" si="38"/>
        <v>#N/A</v>
      </c>
      <c r="Q158" s="55" t="e">
        <f t="shared" si="39"/>
        <v>#N/A</v>
      </c>
      <c r="R158" s="57"/>
      <c r="S158" s="57"/>
      <c r="U158" s="36"/>
      <c r="W158" s="36"/>
      <c r="Y158" s="36"/>
    </row>
    <row r="159" spans="2:25" s="17" customFormat="1" ht="24" customHeight="1" x14ac:dyDescent="0.25">
      <c r="B159" s="69"/>
      <c r="C159" s="70"/>
      <c r="D159" s="71"/>
      <c r="E159" s="71"/>
      <c r="F159" s="14">
        <f t="shared" si="30"/>
        <v>0</v>
      </c>
      <c r="G159" s="15">
        <f t="shared" si="31"/>
        <v>0</v>
      </c>
      <c r="H159" s="15">
        <f t="shared" si="32"/>
        <v>0</v>
      </c>
      <c r="I159" s="15">
        <f t="shared" si="33"/>
        <v>0</v>
      </c>
      <c r="J159" s="15">
        <f t="shared" si="34"/>
        <v>0</v>
      </c>
      <c r="K159" s="16" t="str">
        <f t="shared" si="40"/>
        <v>Null</v>
      </c>
      <c r="L159" s="16" t="str">
        <f t="shared" si="41"/>
        <v>Null</v>
      </c>
      <c r="M159" s="16" t="b">
        <f t="shared" si="35"/>
        <v>0</v>
      </c>
      <c r="N159" s="55" t="e">
        <f t="shared" si="36"/>
        <v>#N/A</v>
      </c>
      <c r="O159" s="55" t="e">
        <f t="shared" si="37"/>
        <v>#N/A</v>
      </c>
      <c r="P159" s="55" t="e">
        <f t="shared" si="38"/>
        <v>#N/A</v>
      </c>
      <c r="Q159" s="55" t="e">
        <f t="shared" si="39"/>
        <v>#N/A</v>
      </c>
      <c r="R159" s="57"/>
      <c r="S159" s="57"/>
      <c r="U159" s="36"/>
      <c r="W159" s="36"/>
      <c r="Y159" s="36"/>
    </row>
    <row r="160" spans="2:25" s="17" customFormat="1" ht="24" customHeight="1" x14ac:dyDescent="0.25">
      <c r="B160" s="69"/>
      <c r="C160" s="70"/>
      <c r="D160" s="71"/>
      <c r="E160" s="71"/>
      <c r="F160" s="14">
        <f t="shared" si="30"/>
        <v>0</v>
      </c>
      <c r="G160" s="15">
        <f t="shared" si="31"/>
        <v>0</v>
      </c>
      <c r="H160" s="15">
        <f t="shared" si="32"/>
        <v>0</v>
      </c>
      <c r="I160" s="15">
        <f t="shared" si="33"/>
        <v>0</v>
      </c>
      <c r="J160" s="15">
        <f t="shared" si="34"/>
        <v>0</v>
      </c>
      <c r="K160" s="16" t="str">
        <f t="shared" si="40"/>
        <v>Null</v>
      </c>
      <c r="L160" s="16" t="str">
        <f t="shared" si="41"/>
        <v>Null</v>
      </c>
      <c r="M160" s="16" t="b">
        <f t="shared" si="35"/>
        <v>0</v>
      </c>
      <c r="N160" s="55" t="e">
        <f t="shared" si="36"/>
        <v>#N/A</v>
      </c>
      <c r="O160" s="55" t="e">
        <f t="shared" si="37"/>
        <v>#N/A</v>
      </c>
      <c r="P160" s="55" t="e">
        <f t="shared" si="38"/>
        <v>#N/A</v>
      </c>
      <c r="Q160" s="55" t="e">
        <f t="shared" si="39"/>
        <v>#N/A</v>
      </c>
      <c r="R160" s="57"/>
      <c r="S160" s="57"/>
      <c r="U160" s="36"/>
      <c r="W160" s="36"/>
      <c r="Y160" s="36"/>
    </row>
    <row r="161" spans="2:25" s="17" customFormat="1" ht="24" customHeight="1" x14ac:dyDescent="0.25">
      <c r="B161" s="69"/>
      <c r="C161" s="70"/>
      <c r="D161" s="71"/>
      <c r="E161" s="71"/>
      <c r="F161" s="14">
        <f t="shared" si="30"/>
        <v>0</v>
      </c>
      <c r="G161" s="15">
        <f t="shared" si="31"/>
        <v>0</v>
      </c>
      <c r="H161" s="15">
        <f t="shared" si="32"/>
        <v>0</v>
      </c>
      <c r="I161" s="15">
        <f t="shared" si="33"/>
        <v>0</v>
      </c>
      <c r="J161" s="15">
        <f t="shared" si="34"/>
        <v>0</v>
      </c>
      <c r="K161" s="16" t="str">
        <f t="shared" si="40"/>
        <v>Null</v>
      </c>
      <c r="L161" s="16" t="str">
        <f t="shared" si="41"/>
        <v>Null</v>
      </c>
      <c r="M161" s="16" t="b">
        <f t="shared" si="35"/>
        <v>0</v>
      </c>
      <c r="N161" s="55" t="e">
        <f t="shared" si="36"/>
        <v>#N/A</v>
      </c>
      <c r="O161" s="55" t="e">
        <f t="shared" si="37"/>
        <v>#N/A</v>
      </c>
      <c r="P161" s="55" t="e">
        <f t="shared" si="38"/>
        <v>#N/A</v>
      </c>
      <c r="Q161" s="55" t="e">
        <f t="shared" si="39"/>
        <v>#N/A</v>
      </c>
      <c r="R161" s="57"/>
      <c r="S161" s="57"/>
      <c r="U161" s="36"/>
      <c r="W161" s="36"/>
      <c r="Y161" s="36"/>
    </row>
    <row r="162" spans="2:25" s="17" customFormat="1" ht="24" customHeight="1" x14ac:dyDescent="0.25">
      <c r="B162" s="69"/>
      <c r="C162" s="70"/>
      <c r="D162" s="71"/>
      <c r="E162" s="71"/>
      <c r="F162" s="14">
        <f t="shared" si="30"/>
        <v>0</v>
      </c>
      <c r="G162" s="15">
        <f t="shared" si="31"/>
        <v>0</v>
      </c>
      <c r="H162" s="15">
        <f t="shared" si="32"/>
        <v>0</v>
      </c>
      <c r="I162" s="15">
        <f t="shared" si="33"/>
        <v>0</v>
      </c>
      <c r="J162" s="15">
        <f t="shared" si="34"/>
        <v>0</v>
      </c>
      <c r="K162" s="16" t="str">
        <f t="shared" si="40"/>
        <v>Null</v>
      </c>
      <c r="L162" s="16" t="str">
        <f t="shared" si="41"/>
        <v>Null</v>
      </c>
      <c r="M162" s="16" t="b">
        <f t="shared" si="35"/>
        <v>0</v>
      </c>
      <c r="N162" s="55" t="e">
        <f t="shared" si="36"/>
        <v>#N/A</v>
      </c>
      <c r="O162" s="55" t="e">
        <f t="shared" si="37"/>
        <v>#N/A</v>
      </c>
      <c r="P162" s="55" t="e">
        <f t="shared" si="38"/>
        <v>#N/A</v>
      </c>
      <c r="Q162" s="55" t="e">
        <f t="shared" si="39"/>
        <v>#N/A</v>
      </c>
      <c r="R162" s="57"/>
      <c r="S162" s="57"/>
      <c r="U162" s="36"/>
      <c r="W162" s="36"/>
      <c r="Y162" s="36"/>
    </row>
    <row r="163" spans="2:25" s="17" customFormat="1" ht="24" customHeight="1" x14ac:dyDescent="0.25">
      <c r="B163" s="69"/>
      <c r="C163" s="70"/>
      <c r="D163" s="71"/>
      <c r="E163" s="71"/>
      <c r="F163" s="14">
        <f t="shared" si="30"/>
        <v>0</v>
      </c>
      <c r="G163" s="15">
        <f t="shared" si="31"/>
        <v>0</v>
      </c>
      <c r="H163" s="15">
        <f t="shared" si="32"/>
        <v>0</v>
      </c>
      <c r="I163" s="15">
        <f t="shared" si="33"/>
        <v>0</v>
      </c>
      <c r="J163" s="15">
        <f t="shared" si="34"/>
        <v>0</v>
      </c>
      <c r="K163" s="16" t="str">
        <f t="shared" si="40"/>
        <v>Null</v>
      </c>
      <c r="L163" s="16" t="str">
        <f t="shared" si="41"/>
        <v>Null</v>
      </c>
      <c r="M163" s="16" t="b">
        <f t="shared" si="35"/>
        <v>0</v>
      </c>
      <c r="N163" s="55" t="e">
        <f t="shared" si="36"/>
        <v>#N/A</v>
      </c>
      <c r="O163" s="55" t="e">
        <f t="shared" si="37"/>
        <v>#N/A</v>
      </c>
      <c r="P163" s="55" t="e">
        <f t="shared" si="38"/>
        <v>#N/A</v>
      </c>
      <c r="Q163" s="55" t="e">
        <f t="shared" si="39"/>
        <v>#N/A</v>
      </c>
      <c r="R163" s="57"/>
      <c r="S163" s="57"/>
      <c r="U163" s="36"/>
      <c r="W163" s="36"/>
      <c r="Y163" s="36"/>
    </row>
    <row r="164" spans="2:25" s="17" customFormat="1" ht="24" customHeight="1" x14ac:dyDescent="0.25">
      <c r="B164" s="69"/>
      <c r="C164" s="70"/>
      <c r="D164" s="71"/>
      <c r="E164" s="71"/>
      <c r="F164" s="14">
        <f t="shared" si="30"/>
        <v>0</v>
      </c>
      <c r="G164" s="15">
        <f t="shared" si="31"/>
        <v>0</v>
      </c>
      <c r="H164" s="15">
        <f t="shared" si="32"/>
        <v>0</v>
      </c>
      <c r="I164" s="15">
        <f t="shared" si="33"/>
        <v>0</v>
      </c>
      <c r="J164" s="15">
        <f t="shared" si="34"/>
        <v>0</v>
      </c>
      <c r="K164" s="16" t="str">
        <f t="shared" si="40"/>
        <v>Null</v>
      </c>
      <c r="L164" s="16" t="str">
        <f t="shared" si="41"/>
        <v>Null</v>
      </c>
      <c r="M164" s="16" t="b">
        <f t="shared" si="35"/>
        <v>0</v>
      </c>
      <c r="N164" s="55" t="e">
        <f t="shared" si="36"/>
        <v>#N/A</v>
      </c>
      <c r="O164" s="55" t="e">
        <f t="shared" si="37"/>
        <v>#N/A</v>
      </c>
      <c r="P164" s="55" t="e">
        <f t="shared" si="38"/>
        <v>#N/A</v>
      </c>
      <c r="Q164" s="55" t="e">
        <f t="shared" si="39"/>
        <v>#N/A</v>
      </c>
      <c r="R164" s="57"/>
      <c r="S164" s="57"/>
      <c r="U164" s="36"/>
      <c r="W164" s="36"/>
      <c r="Y164" s="36"/>
    </row>
    <row r="165" spans="2:25" s="17" customFormat="1" ht="24" customHeight="1" x14ac:dyDescent="0.25">
      <c r="B165" s="69"/>
      <c r="C165" s="70"/>
      <c r="D165" s="71"/>
      <c r="E165" s="71"/>
      <c r="F165" s="14">
        <f t="shared" si="30"/>
        <v>0</v>
      </c>
      <c r="G165" s="15">
        <f t="shared" si="31"/>
        <v>0</v>
      </c>
      <c r="H165" s="15">
        <f t="shared" si="32"/>
        <v>0</v>
      </c>
      <c r="I165" s="15">
        <f t="shared" si="33"/>
        <v>0</v>
      </c>
      <c r="J165" s="15">
        <f t="shared" si="34"/>
        <v>0</v>
      </c>
      <c r="K165" s="16" t="str">
        <f t="shared" si="40"/>
        <v>Null</v>
      </c>
      <c r="L165" s="16" t="str">
        <f t="shared" si="41"/>
        <v>Null</v>
      </c>
      <c r="M165" s="16" t="b">
        <f t="shared" si="35"/>
        <v>0</v>
      </c>
      <c r="N165" s="55" t="e">
        <f t="shared" si="36"/>
        <v>#N/A</v>
      </c>
      <c r="O165" s="55" t="e">
        <f t="shared" si="37"/>
        <v>#N/A</v>
      </c>
      <c r="P165" s="55" t="e">
        <f t="shared" si="38"/>
        <v>#N/A</v>
      </c>
      <c r="Q165" s="55" t="e">
        <f t="shared" si="39"/>
        <v>#N/A</v>
      </c>
      <c r="R165" s="57"/>
      <c r="S165" s="57"/>
      <c r="U165" s="36"/>
      <c r="W165" s="36"/>
      <c r="Y165" s="36"/>
    </row>
    <row r="166" spans="2:25" s="17" customFormat="1" ht="24" customHeight="1" x14ac:dyDescent="0.25">
      <c r="B166" s="69"/>
      <c r="C166" s="70"/>
      <c r="D166" s="71"/>
      <c r="E166" s="71"/>
      <c r="F166" s="14">
        <f t="shared" si="30"/>
        <v>0</v>
      </c>
      <c r="G166" s="15">
        <f t="shared" si="31"/>
        <v>0</v>
      </c>
      <c r="H166" s="15">
        <f t="shared" si="32"/>
        <v>0</v>
      </c>
      <c r="I166" s="15">
        <f t="shared" si="33"/>
        <v>0</v>
      </c>
      <c r="J166" s="15">
        <f t="shared" si="34"/>
        <v>0</v>
      </c>
      <c r="K166" s="16" t="str">
        <f t="shared" si="40"/>
        <v>Null</v>
      </c>
      <c r="L166" s="16" t="str">
        <f t="shared" si="41"/>
        <v>Null</v>
      </c>
      <c r="M166" s="16" t="b">
        <f t="shared" si="35"/>
        <v>0</v>
      </c>
      <c r="N166" s="55" t="e">
        <f t="shared" si="36"/>
        <v>#N/A</v>
      </c>
      <c r="O166" s="55" t="e">
        <f t="shared" si="37"/>
        <v>#N/A</v>
      </c>
      <c r="P166" s="55" t="e">
        <f t="shared" si="38"/>
        <v>#N/A</v>
      </c>
      <c r="Q166" s="55" t="e">
        <f t="shared" si="39"/>
        <v>#N/A</v>
      </c>
      <c r="R166" s="57"/>
      <c r="S166" s="57"/>
      <c r="U166" s="36"/>
      <c r="W166" s="36"/>
      <c r="Y166" s="36"/>
    </row>
    <row r="167" spans="2:25" s="17" customFormat="1" ht="24" customHeight="1" x14ac:dyDescent="0.25">
      <c r="B167" s="69"/>
      <c r="C167" s="70"/>
      <c r="D167" s="71"/>
      <c r="E167" s="71"/>
      <c r="F167" s="14">
        <f t="shared" si="30"/>
        <v>0</v>
      </c>
      <c r="G167" s="15">
        <f t="shared" si="31"/>
        <v>0</v>
      </c>
      <c r="H167" s="15">
        <f t="shared" si="32"/>
        <v>0</v>
      </c>
      <c r="I167" s="15">
        <f t="shared" si="33"/>
        <v>0</v>
      </c>
      <c r="J167" s="15">
        <f t="shared" si="34"/>
        <v>0</v>
      </c>
      <c r="K167" s="16" t="str">
        <f t="shared" si="40"/>
        <v>Null</v>
      </c>
      <c r="L167" s="16" t="str">
        <f t="shared" si="41"/>
        <v>Null</v>
      </c>
      <c r="M167" s="16" t="b">
        <f t="shared" si="35"/>
        <v>0</v>
      </c>
      <c r="N167" s="55" t="e">
        <f t="shared" si="36"/>
        <v>#N/A</v>
      </c>
      <c r="O167" s="55" t="e">
        <f t="shared" si="37"/>
        <v>#N/A</v>
      </c>
      <c r="P167" s="55" t="e">
        <f t="shared" si="38"/>
        <v>#N/A</v>
      </c>
      <c r="Q167" s="55" t="e">
        <f t="shared" si="39"/>
        <v>#N/A</v>
      </c>
      <c r="R167" s="57"/>
      <c r="S167" s="57"/>
      <c r="U167" s="36"/>
      <c r="W167" s="36"/>
      <c r="Y167" s="36"/>
    </row>
    <row r="168" spans="2:25" s="17" customFormat="1" ht="24" customHeight="1" x14ac:dyDescent="0.25">
      <c r="B168" s="69"/>
      <c r="C168" s="70"/>
      <c r="D168" s="71"/>
      <c r="E168" s="71"/>
      <c r="F168" s="14">
        <f t="shared" si="30"/>
        <v>0</v>
      </c>
      <c r="G168" s="15">
        <f t="shared" si="31"/>
        <v>0</v>
      </c>
      <c r="H168" s="15">
        <f t="shared" ref="H168:H177" si="42">D168*C168</f>
        <v>0</v>
      </c>
      <c r="I168" s="15">
        <f t="shared" ref="I168:I177" si="43">E168*C168</f>
        <v>0</v>
      </c>
      <c r="J168" s="15">
        <f t="shared" si="34"/>
        <v>0</v>
      </c>
      <c r="K168" s="16" t="str">
        <f t="shared" si="40"/>
        <v>Null</v>
      </c>
      <c r="L168" s="16" t="str">
        <f t="shared" si="41"/>
        <v>Null</v>
      </c>
      <c r="M168" s="16" t="b">
        <f t="shared" si="35"/>
        <v>0</v>
      </c>
      <c r="N168" s="55" t="e">
        <f t="shared" si="36"/>
        <v>#N/A</v>
      </c>
      <c r="O168" s="55" t="e">
        <f t="shared" si="37"/>
        <v>#N/A</v>
      </c>
      <c r="P168" s="55" t="e">
        <f t="shared" si="38"/>
        <v>#N/A</v>
      </c>
      <c r="Q168" s="55" t="e">
        <f t="shared" si="39"/>
        <v>#N/A</v>
      </c>
      <c r="R168" s="57"/>
      <c r="S168" s="57"/>
      <c r="U168" s="36"/>
      <c r="W168" s="36"/>
      <c r="Y168" s="36"/>
    </row>
    <row r="169" spans="2:25" s="17" customFormat="1" ht="24" customHeight="1" x14ac:dyDescent="0.25">
      <c r="B169" s="69"/>
      <c r="C169" s="70"/>
      <c r="D169" s="71"/>
      <c r="E169" s="71"/>
      <c r="F169" s="14">
        <f t="shared" si="30"/>
        <v>0</v>
      </c>
      <c r="G169" s="15">
        <f t="shared" si="31"/>
        <v>0</v>
      </c>
      <c r="H169" s="15">
        <f t="shared" si="42"/>
        <v>0</v>
      </c>
      <c r="I169" s="15">
        <f t="shared" si="43"/>
        <v>0</v>
      </c>
      <c r="J169" s="15">
        <f t="shared" si="34"/>
        <v>0</v>
      </c>
      <c r="K169" s="16" t="str">
        <f t="shared" si="40"/>
        <v>Null</v>
      </c>
      <c r="L169" s="16" t="str">
        <f t="shared" si="41"/>
        <v>Null</v>
      </c>
      <c r="M169" s="16" t="b">
        <f t="shared" si="35"/>
        <v>0</v>
      </c>
      <c r="N169" s="55" t="e">
        <f t="shared" si="36"/>
        <v>#N/A</v>
      </c>
      <c r="O169" s="55" t="e">
        <f t="shared" si="37"/>
        <v>#N/A</v>
      </c>
      <c r="P169" s="55" t="e">
        <f t="shared" si="38"/>
        <v>#N/A</v>
      </c>
      <c r="Q169" s="55" t="e">
        <f t="shared" si="39"/>
        <v>#N/A</v>
      </c>
      <c r="R169" s="57"/>
      <c r="S169" s="57"/>
      <c r="U169" s="36"/>
      <c r="W169" s="36"/>
      <c r="Y169" s="36"/>
    </row>
    <row r="170" spans="2:25" s="17" customFormat="1" ht="24" customHeight="1" x14ac:dyDescent="0.25">
      <c r="B170" s="69"/>
      <c r="C170" s="70"/>
      <c r="D170" s="71"/>
      <c r="E170" s="71"/>
      <c r="F170" s="14">
        <f t="shared" si="30"/>
        <v>0</v>
      </c>
      <c r="G170" s="15">
        <f t="shared" si="31"/>
        <v>0</v>
      </c>
      <c r="H170" s="15">
        <f t="shared" si="42"/>
        <v>0</v>
      </c>
      <c r="I170" s="15">
        <f t="shared" si="43"/>
        <v>0</v>
      </c>
      <c r="J170" s="15">
        <f t="shared" si="34"/>
        <v>0</v>
      </c>
      <c r="K170" s="16" t="str">
        <f t="shared" si="40"/>
        <v>Null</v>
      </c>
      <c r="L170" s="16" t="str">
        <f t="shared" si="41"/>
        <v>Null</v>
      </c>
      <c r="M170" s="16" t="b">
        <f t="shared" si="35"/>
        <v>0</v>
      </c>
      <c r="N170" s="55" t="e">
        <f t="shared" si="36"/>
        <v>#N/A</v>
      </c>
      <c r="O170" s="55" t="e">
        <f t="shared" si="37"/>
        <v>#N/A</v>
      </c>
      <c r="P170" s="55" t="e">
        <f t="shared" si="38"/>
        <v>#N/A</v>
      </c>
      <c r="Q170" s="55" t="e">
        <f t="shared" si="39"/>
        <v>#N/A</v>
      </c>
      <c r="R170" s="57"/>
      <c r="S170" s="57"/>
      <c r="U170" s="36"/>
      <c r="W170" s="36"/>
      <c r="Y170" s="36"/>
    </row>
    <row r="171" spans="2:25" s="17" customFormat="1" ht="24" customHeight="1" x14ac:dyDescent="0.25">
      <c r="B171" s="69"/>
      <c r="C171" s="70"/>
      <c r="D171" s="71"/>
      <c r="E171" s="71"/>
      <c r="F171" s="14">
        <f t="shared" si="30"/>
        <v>0</v>
      </c>
      <c r="G171" s="15">
        <f t="shared" si="31"/>
        <v>0</v>
      </c>
      <c r="H171" s="15">
        <f t="shared" si="42"/>
        <v>0</v>
      </c>
      <c r="I171" s="15">
        <f t="shared" si="43"/>
        <v>0</v>
      </c>
      <c r="J171" s="15">
        <f t="shared" si="34"/>
        <v>0</v>
      </c>
      <c r="K171" s="16" t="str">
        <f t="shared" si="40"/>
        <v>Null</v>
      </c>
      <c r="L171" s="16" t="str">
        <f t="shared" si="41"/>
        <v>Null</v>
      </c>
      <c r="M171" s="16" t="b">
        <f t="shared" si="35"/>
        <v>0</v>
      </c>
      <c r="N171" s="55" t="e">
        <f t="shared" si="36"/>
        <v>#N/A</v>
      </c>
      <c r="O171" s="55" t="e">
        <f t="shared" si="37"/>
        <v>#N/A</v>
      </c>
      <c r="P171" s="55" t="e">
        <f t="shared" si="38"/>
        <v>#N/A</v>
      </c>
      <c r="Q171" s="55" t="e">
        <f t="shared" si="39"/>
        <v>#N/A</v>
      </c>
      <c r="R171" s="57"/>
      <c r="S171" s="57"/>
      <c r="U171" s="36"/>
      <c r="W171" s="36"/>
      <c r="Y171" s="36"/>
    </row>
    <row r="172" spans="2:25" s="17" customFormat="1" ht="24" customHeight="1" x14ac:dyDescent="0.25">
      <c r="B172" s="69"/>
      <c r="C172" s="70"/>
      <c r="D172" s="71"/>
      <c r="E172" s="71"/>
      <c r="F172" s="14">
        <f t="shared" si="30"/>
        <v>0</v>
      </c>
      <c r="G172" s="15">
        <f t="shared" si="31"/>
        <v>0</v>
      </c>
      <c r="H172" s="15">
        <f t="shared" si="42"/>
        <v>0</v>
      </c>
      <c r="I172" s="15">
        <f t="shared" si="43"/>
        <v>0</v>
      </c>
      <c r="J172" s="15">
        <f t="shared" si="34"/>
        <v>0</v>
      </c>
      <c r="K172" s="16" t="str">
        <f t="shared" si="40"/>
        <v>Null</v>
      </c>
      <c r="L172" s="16" t="str">
        <f t="shared" si="41"/>
        <v>Null</v>
      </c>
      <c r="M172" s="16" t="b">
        <f t="shared" si="35"/>
        <v>0</v>
      </c>
      <c r="N172" s="55" t="e">
        <f t="shared" si="36"/>
        <v>#N/A</v>
      </c>
      <c r="O172" s="55" t="e">
        <f t="shared" si="37"/>
        <v>#N/A</v>
      </c>
      <c r="P172" s="55" t="e">
        <f t="shared" si="38"/>
        <v>#N/A</v>
      </c>
      <c r="Q172" s="55" t="e">
        <f t="shared" si="39"/>
        <v>#N/A</v>
      </c>
      <c r="R172" s="57"/>
      <c r="S172" s="57"/>
      <c r="U172" s="36"/>
      <c r="W172" s="36"/>
      <c r="Y172" s="36"/>
    </row>
    <row r="173" spans="2:25" s="17" customFormat="1" ht="24" customHeight="1" x14ac:dyDescent="0.25">
      <c r="B173" s="69"/>
      <c r="C173" s="70"/>
      <c r="D173" s="71"/>
      <c r="E173" s="71"/>
      <c r="F173" s="14">
        <f t="shared" si="30"/>
        <v>0</v>
      </c>
      <c r="G173" s="15">
        <f t="shared" si="31"/>
        <v>0</v>
      </c>
      <c r="H173" s="15">
        <f t="shared" si="42"/>
        <v>0</v>
      </c>
      <c r="I173" s="15">
        <f t="shared" si="43"/>
        <v>0</v>
      </c>
      <c r="J173" s="15">
        <f t="shared" si="34"/>
        <v>0</v>
      </c>
      <c r="K173" s="16" t="str">
        <f t="shared" si="40"/>
        <v>Null</v>
      </c>
      <c r="L173" s="16" t="str">
        <f t="shared" si="41"/>
        <v>Null</v>
      </c>
      <c r="M173" s="16" t="b">
        <f t="shared" si="35"/>
        <v>0</v>
      </c>
      <c r="N173" s="55" t="e">
        <f t="shared" si="36"/>
        <v>#N/A</v>
      </c>
      <c r="O173" s="55" t="e">
        <f t="shared" si="37"/>
        <v>#N/A</v>
      </c>
      <c r="P173" s="55" t="e">
        <f t="shared" si="38"/>
        <v>#N/A</v>
      </c>
      <c r="Q173" s="55" t="e">
        <f t="shared" si="39"/>
        <v>#N/A</v>
      </c>
      <c r="R173" s="57"/>
      <c r="S173" s="57"/>
      <c r="U173" s="36"/>
      <c r="W173" s="36"/>
      <c r="Y173" s="36"/>
    </row>
    <row r="174" spans="2:25" s="17" customFormat="1" ht="24" customHeight="1" x14ac:dyDescent="0.25">
      <c r="B174" s="69"/>
      <c r="C174" s="70"/>
      <c r="D174" s="71"/>
      <c r="E174" s="71"/>
      <c r="F174" s="14">
        <f t="shared" si="30"/>
        <v>0</v>
      </c>
      <c r="G174" s="15">
        <f t="shared" si="31"/>
        <v>0</v>
      </c>
      <c r="H174" s="15">
        <f t="shared" si="42"/>
        <v>0</v>
      </c>
      <c r="I174" s="15">
        <f t="shared" si="43"/>
        <v>0</v>
      </c>
      <c r="J174" s="15">
        <f t="shared" si="34"/>
        <v>0</v>
      </c>
      <c r="K174" s="16" t="str">
        <f t="shared" si="40"/>
        <v>Null</v>
      </c>
      <c r="L174" s="16" t="str">
        <f t="shared" si="41"/>
        <v>Null</v>
      </c>
      <c r="M174" s="16" t="b">
        <f t="shared" si="35"/>
        <v>0</v>
      </c>
      <c r="N174" s="55" t="e">
        <f t="shared" si="36"/>
        <v>#N/A</v>
      </c>
      <c r="O174" s="55" t="e">
        <f t="shared" si="37"/>
        <v>#N/A</v>
      </c>
      <c r="P174" s="55" t="e">
        <f t="shared" si="38"/>
        <v>#N/A</v>
      </c>
      <c r="Q174" s="55" t="e">
        <f t="shared" si="39"/>
        <v>#N/A</v>
      </c>
      <c r="R174" s="57"/>
      <c r="S174" s="57"/>
      <c r="U174" s="36"/>
      <c r="W174" s="36"/>
      <c r="Y174" s="36"/>
    </row>
    <row r="175" spans="2:25" s="17" customFormat="1" ht="24" customHeight="1" x14ac:dyDescent="0.25">
      <c r="B175" s="69"/>
      <c r="C175" s="70"/>
      <c r="D175" s="71"/>
      <c r="E175" s="71"/>
      <c r="F175" s="14">
        <f t="shared" si="30"/>
        <v>0</v>
      </c>
      <c r="G175" s="15">
        <f t="shared" si="31"/>
        <v>0</v>
      </c>
      <c r="H175" s="15">
        <f t="shared" si="42"/>
        <v>0</v>
      </c>
      <c r="I175" s="15">
        <f t="shared" si="43"/>
        <v>0</v>
      </c>
      <c r="J175" s="15">
        <f t="shared" si="34"/>
        <v>0</v>
      </c>
      <c r="K175" s="16" t="str">
        <f t="shared" si="40"/>
        <v>Null</v>
      </c>
      <c r="L175" s="16" t="str">
        <f t="shared" si="41"/>
        <v>Null</v>
      </c>
      <c r="M175" s="16" t="b">
        <f t="shared" si="35"/>
        <v>0</v>
      </c>
      <c r="N175" s="55" t="e">
        <f t="shared" si="36"/>
        <v>#N/A</v>
      </c>
      <c r="O175" s="55" t="e">
        <f t="shared" si="37"/>
        <v>#N/A</v>
      </c>
      <c r="P175" s="55" t="e">
        <f t="shared" si="38"/>
        <v>#N/A</v>
      </c>
      <c r="Q175" s="55" t="e">
        <f t="shared" si="39"/>
        <v>#N/A</v>
      </c>
      <c r="R175" s="57"/>
      <c r="S175" s="57"/>
      <c r="U175" s="36"/>
      <c r="W175" s="36"/>
      <c r="Y175" s="36"/>
    </row>
    <row r="176" spans="2:25" s="17" customFormat="1" ht="24" customHeight="1" x14ac:dyDescent="0.25">
      <c r="B176" s="69"/>
      <c r="C176" s="70"/>
      <c r="D176" s="71"/>
      <c r="E176" s="71"/>
      <c r="F176" s="14">
        <f t="shared" si="30"/>
        <v>0</v>
      </c>
      <c r="G176" s="15">
        <f t="shared" si="31"/>
        <v>0</v>
      </c>
      <c r="H176" s="15">
        <f t="shared" si="42"/>
        <v>0</v>
      </c>
      <c r="I176" s="15">
        <f t="shared" si="43"/>
        <v>0</v>
      </c>
      <c r="J176" s="15">
        <f t="shared" si="34"/>
        <v>0</v>
      </c>
      <c r="K176" s="16" t="str">
        <f t="shared" si="40"/>
        <v>Null</v>
      </c>
      <c r="L176" s="16" t="str">
        <f t="shared" si="41"/>
        <v>Null</v>
      </c>
      <c r="M176" s="16" t="b">
        <f t="shared" si="35"/>
        <v>0</v>
      </c>
      <c r="N176" s="55" t="e">
        <f t="shared" si="36"/>
        <v>#N/A</v>
      </c>
      <c r="O176" s="55" t="e">
        <f t="shared" si="37"/>
        <v>#N/A</v>
      </c>
      <c r="P176" s="55" t="e">
        <f t="shared" si="38"/>
        <v>#N/A</v>
      </c>
      <c r="Q176" s="55" t="e">
        <f t="shared" si="39"/>
        <v>#N/A</v>
      </c>
      <c r="R176" s="57"/>
      <c r="S176" s="57"/>
      <c r="U176" s="36"/>
      <c r="W176" s="36"/>
      <c r="Y176" s="36"/>
    </row>
    <row r="177" spans="2:25" s="17" customFormat="1" ht="24" customHeight="1" x14ac:dyDescent="0.25">
      <c r="B177" s="69"/>
      <c r="C177" s="70"/>
      <c r="D177" s="71"/>
      <c r="E177" s="71"/>
      <c r="F177" s="14">
        <f t="shared" si="30"/>
        <v>0</v>
      </c>
      <c r="G177" s="15">
        <f t="shared" si="31"/>
        <v>0</v>
      </c>
      <c r="H177" s="15">
        <f t="shared" si="42"/>
        <v>0</v>
      </c>
      <c r="I177" s="15">
        <f t="shared" si="43"/>
        <v>0</v>
      </c>
      <c r="J177" s="15">
        <f t="shared" si="34"/>
        <v>0</v>
      </c>
      <c r="K177" s="16" t="str">
        <f t="shared" si="40"/>
        <v>Null</v>
      </c>
      <c r="L177" s="16" t="str">
        <f t="shared" si="41"/>
        <v>Null</v>
      </c>
      <c r="M177" s="16" t="b">
        <f t="shared" si="35"/>
        <v>0</v>
      </c>
      <c r="N177" s="55" t="e">
        <f t="shared" si="36"/>
        <v>#N/A</v>
      </c>
      <c r="O177" s="55" t="e">
        <f t="shared" si="37"/>
        <v>#N/A</v>
      </c>
      <c r="P177" s="55" t="e">
        <f t="shared" si="38"/>
        <v>#N/A</v>
      </c>
      <c r="Q177" s="55" t="e">
        <f t="shared" si="39"/>
        <v>#N/A</v>
      </c>
      <c r="R177" s="57"/>
      <c r="S177" s="57"/>
      <c r="U177" s="36"/>
      <c r="W177" s="36"/>
      <c r="Y177" s="36"/>
    </row>
    <row r="178" spans="2:25" s="17" customFormat="1" ht="24" customHeight="1" x14ac:dyDescent="0.25">
      <c r="C178" s="41"/>
      <c r="N178" s="55"/>
      <c r="O178" s="55"/>
      <c r="P178" s="55"/>
      <c r="Q178" s="55"/>
      <c r="R178" s="57"/>
      <c r="S178" s="57"/>
      <c r="U178" s="36"/>
      <c r="W178" s="36"/>
      <c r="Y178" s="36"/>
    </row>
    <row r="179" spans="2:25" s="17" customFormat="1" ht="24" customHeight="1" x14ac:dyDescent="0.25">
      <c r="C179" s="41"/>
      <c r="N179" s="55"/>
      <c r="O179" s="55"/>
      <c r="P179" s="55"/>
      <c r="Q179" s="55"/>
      <c r="R179" s="57"/>
      <c r="S179" s="57"/>
      <c r="U179" s="36"/>
      <c r="W179" s="36"/>
      <c r="Y179" s="36"/>
    </row>
    <row r="180" spans="2:25" s="17" customFormat="1" ht="24" customHeight="1" x14ac:dyDescent="0.25">
      <c r="C180" s="41"/>
      <c r="N180" s="55"/>
      <c r="O180" s="55"/>
      <c r="P180" s="55"/>
      <c r="Q180" s="55"/>
      <c r="R180" s="57"/>
      <c r="S180" s="57"/>
      <c r="U180" s="36"/>
      <c r="W180" s="36"/>
      <c r="Y180" s="36"/>
    </row>
    <row r="181" spans="2:25" s="17" customFormat="1" ht="24" customHeight="1" x14ac:dyDescent="0.25">
      <c r="C181" s="41"/>
      <c r="N181" s="55"/>
      <c r="O181" s="55"/>
      <c r="P181" s="55"/>
      <c r="Q181" s="55"/>
      <c r="R181" s="57"/>
      <c r="S181" s="57"/>
      <c r="U181" s="36"/>
      <c r="W181" s="36"/>
      <c r="Y181" s="36"/>
    </row>
    <row r="182" spans="2:25" s="17" customFormat="1" ht="24" customHeight="1" x14ac:dyDescent="0.25">
      <c r="C182" s="41"/>
      <c r="N182" s="55"/>
      <c r="O182" s="55"/>
      <c r="P182" s="55"/>
      <c r="Q182" s="55"/>
      <c r="R182" s="57"/>
      <c r="S182" s="57"/>
      <c r="U182" s="36"/>
      <c r="W182" s="36"/>
      <c r="Y182" s="36"/>
    </row>
    <row r="183" spans="2:25" s="17" customFormat="1" ht="24" customHeight="1" x14ac:dyDescent="0.25">
      <c r="C183" s="41"/>
      <c r="N183" s="55"/>
      <c r="O183" s="55"/>
      <c r="P183" s="55"/>
      <c r="Q183" s="55"/>
      <c r="R183" s="57"/>
      <c r="S183" s="57"/>
      <c r="U183" s="36"/>
      <c r="W183" s="36"/>
      <c r="Y183" s="36"/>
    </row>
    <row r="184" spans="2:25" s="17" customFormat="1" ht="24" customHeight="1" x14ac:dyDescent="0.25">
      <c r="C184" s="41"/>
      <c r="N184" s="55"/>
      <c r="O184" s="55"/>
      <c r="P184" s="55"/>
      <c r="Q184" s="55"/>
      <c r="R184" s="57"/>
      <c r="S184" s="57"/>
      <c r="U184" s="36"/>
      <c r="W184" s="36"/>
      <c r="Y184" s="36"/>
    </row>
    <row r="185" spans="2:25" s="17" customFormat="1" ht="24" customHeight="1" x14ac:dyDescent="0.25">
      <c r="C185" s="41"/>
      <c r="N185" s="55"/>
      <c r="O185" s="55"/>
      <c r="P185" s="55"/>
      <c r="Q185" s="55"/>
      <c r="R185" s="57"/>
      <c r="S185" s="57"/>
      <c r="U185" s="36"/>
      <c r="W185" s="36"/>
      <c r="Y185" s="36"/>
    </row>
    <row r="186" spans="2:25" s="17" customFormat="1" ht="24" customHeight="1" x14ac:dyDescent="0.25">
      <c r="C186" s="41"/>
      <c r="N186" s="55"/>
      <c r="O186" s="55"/>
      <c r="P186" s="55"/>
      <c r="Q186" s="55"/>
      <c r="R186" s="57"/>
      <c r="S186" s="57"/>
      <c r="U186" s="36"/>
      <c r="W186" s="36"/>
      <c r="Y186" s="36"/>
    </row>
    <row r="187" spans="2:25" s="17" customFormat="1" ht="24" customHeight="1" x14ac:dyDescent="0.25">
      <c r="C187" s="41"/>
      <c r="N187" s="55"/>
      <c r="O187" s="55"/>
      <c r="P187" s="55"/>
      <c r="Q187" s="55"/>
      <c r="R187" s="57"/>
      <c r="S187" s="57"/>
      <c r="U187" s="36"/>
      <c r="W187" s="36"/>
      <c r="Y187" s="36"/>
    </row>
    <row r="188" spans="2:25" s="17" customFormat="1" ht="24" customHeight="1" x14ac:dyDescent="0.25">
      <c r="C188" s="41"/>
      <c r="N188" s="55"/>
      <c r="O188" s="55"/>
      <c r="P188" s="55"/>
      <c r="Q188" s="55"/>
      <c r="R188" s="57"/>
      <c r="S188" s="57"/>
      <c r="U188" s="36"/>
      <c r="W188" s="36"/>
      <c r="Y188" s="36"/>
    </row>
    <row r="189" spans="2:25" s="17" customFormat="1" ht="24" customHeight="1" x14ac:dyDescent="0.25">
      <c r="C189" s="41"/>
      <c r="N189" s="55"/>
      <c r="O189" s="55"/>
      <c r="P189" s="55"/>
      <c r="Q189" s="55"/>
      <c r="R189" s="57"/>
      <c r="S189" s="57"/>
      <c r="U189" s="36"/>
      <c r="W189" s="36"/>
      <c r="Y189" s="36"/>
    </row>
    <row r="190" spans="2:25" s="17" customFormat="1" ht="24" customHeight="1" x14ac:dyDescent="0.25">
      <c r="C190" s="41"/>
      <c r="N190" s="55"/>
      <c r="O190" s="55"/>
      <c r="P190" s="55"/>
      <c r="Q190" s="55"/>
      <c r="R190" s="57"/>
      <c r="S190" s="57"/>
      <c r="U190" s="36"/>
      <c r="W190" s="36"/>
      <c r="Y190" s="36"/>
    </row>
    <row r="191" spans="2:25" s="17" customFormat="1" ht="24" customHeight="1" x14ac:dyDescent="0.25">
      <c r="C191" s="41"/>
      <c r="N191" s="55"/>
      <c r="O191" s="55"/>
      <c r="P191" s="55"/>
      <c r="Q191" s="55"/>
      <c r="R191" s="57"/>
      <c r="S191" s="57"/>
      <c r="U191" s="36"/>
      <c r="W191" s="36"/>
      <c r="Y191" s="36"/>
    </row>
    <row r="192" spans="2:25" s="17" customFormat="1" ht="24" customHeight="1" x14ac:dyDescent="0.25">
      <c r="C192" s="41"/>
      <c r="N192" s="55"/>
      <c r="O192" s="55"/>
      <c r="P192" s="55"/>
      <c r="Q192" s="55"/>
      <c r="R192" s="57"/>
      <c r="S192" s="57"/>
      <c r="U192" s="36"/>
      <c r="W192" s="36"/>
      <c r="Y192" s="36"/>
    </row>
    <row r="193" spans="3:36" s="17" customFormat="1" ht="24" customHeight="1" x14ac:dyDescent="0.25">
      <c r="C193" s="41"/>
      <c r="N193" s="55"/>
      <c r="O193" s="55"/>
      <c r="P193" s="55"/>
      <c r="Q193" s="55"/>
      <c r="R193" s="57"/>
      <c r="S193" s="57"/>
      <c r="U193" s="36"/>
      <c r="W193" s="36"/>
      <c r="Y193" s="36"/>
    </row>
    <row r="194" spans="3:36" s="17" customFormat="1" ht="24" customHeight="1" x14ac:dyDescent="0.25">
      <c r="C194" s="41"/>
      <c r="N194" s="55"/>
      <c r="O194" s="55"/>
      <c r="P194" s="55"/>
      <c r="Q194" s="55"/>
      <c r="R194" s="57"/>
      <c r="S194" s="57"/>
      <c r="U194" s="36"/>
      <c r="W194" s="36"/>
      <c r="Y194" s="36"/>
    </row>
    <row r="195" spans="3:36" s="17" customFormat="1" ht="24" customHeight="1" x14ac:dyDescent="0.25">
      <c r="C195" s="41"/>
      <c r="N195" s="55"/>
      <c r="O195" s="55"/>
      <c r="P195" s="55"/>
      <c r="Q195" s="55"/>
      <c r="R195" s="57"/>
      <c r="S195" s="57"/>
      <c r="U195" s="36"/>
      <c r="W195" s="36"/>
      <c r="Y195" s="36"/>
    </row>
    <row r="196" spans="3:36" s="17" customFormat="1" ht="24" customHeight="1" x14ac:dyDescent="0.2">
      <c r="C196" s="41"/>
      <c r="N196" s="55"/>
      <c r="O196" s="55"/>
      <c r="P196" s="55"/>
      <c r="Q196" s="55"/>
      <c r="R196" s="57"/>
      <c r="S196" s="57"/>
      <c r="U196" s="36"/>
      <c r="W196" s="36"/>
      <c r="Y196" s="36"/>
      <c r="AF196" s="4"/>
      <c r="AG196" s="4"/>
    </row>
    <row r="197" spans="3:36" s="17" customFormat="1" ht="24" customHeight="1" x14ac:dyDescent="0.2">
      <c r="C197" s="41"/>
      <c r="N197" s="55"/>
      <c r="O197" s="55"/>
      <c r="P197" s="55"/>
      <c r="Q197" s="55"/>
      <c r="R197" s="57"/>
      <c r="S197" s="57"/>
      <c r="U197" s="36"/>
      <c r="W197" s="36"/>
      <c r="Y197" s="36"/>
      <c r="AF197" s="4"/>
      <c r="AG197" s="4"/>
    </row>
    <row r="198" spans="3:36" s="17" customFormat="1" ht="24" customHeight="1" x14ac:dyDescent="0.2">
      <c r="C198" s="41"/>
      <c r="N198" s="55"/>
      <c r="O198" s="55"/>
      <c r="P198" s="55"/>
      <c r="Q198" s="55"/>
      <c r="R198" s="57"/>
      <c r="S198" s="57"/>
      <c r="U198" s="36"/>
      <c r="W198" s="36"/>
      <c r="Y198" s="36"/>
      <c r="AF198" s="4"/>
      <c r="AG198" s="4"/>
    </row>
    <row r="199" spans="3:36" s="17" customFormat="1" ht="24" customHeight="1" x14ac:dyDescent="0.2">
      <c r="C199" s="41"/>
      <c r="N199" s="55"/>
      <c r="O199" s="55"/>
      <c r="P199" s="55"/>
      <c r="Q199" s="55"/>
      <c r="R199" s="57"/>
      <c r="S199" s="57"/>
      <c r="U199" s="36"/>
      <c r="W199" s="36"/>
      <c r="Y199" s="36"/>
      <c r="AF199" s="4"/>
      <c r="AG199" s="4"/>
    </row>
    <row r="200" spans="3:36" s="17" customFormat="1" ht="24" customHeight="1" x14ac:dyDescent="0.2">
      <c r="C200" s="41"/>
      <c r="N200" s="55"/>
      <c r="O200" s="55"/>
      <c r="P200" s="55"/>
      <c r="Q200" s="55"/>
      <c r="R200" s="57"/>
      <c r="S200" s="57"/>
      <c r="U200" s="36"/>
      <c r="W200" s="36"/>
      <c r="Y200" s="36"/>
      <c r="AF200" s="4"/>
      <c r="AG200" s="4"/>
    </row>
    <row r="201" spans="3:36" s="17" customFormat="1" ht="24" customHeight="1" x14ac:dyDescent="0.2">
      <c r="C201" s="41"/>
      <c r="N201" s="55"/>
      <c r="O201" s="55"/>
      <c r="P201" s="55"/>
      <c r="Q201" s="55"/>
      <c r="R201" s="57"/>
      <c r="S201" s="57"/>
      <c r="U201" s="36"/>
      <c r="W201" s="36"/>
      <c r="Y201" s="36"/>
      <c r="AF201" s="4"/>
      <c r="AG201" s="4"/>
      <c r="AI201" s="4"/>
      <c r="AJ201" s="4"/>
    </row>
    <row r="202" spans="3:36" s="17" customFormat="1" ht="24" customHeight="1" x14ac:dyDescent="0.2">
      <c r="C202" s="41"/>
      <c r="N202" s="55"/>
      <c r="O202" s="55"/>
      <c r="P202" s="55"/>
      <c r="Q202" s="55"/>
      <c r="R202" s="57"/>
      <c r="S202" s="57"/>
      <c r="U202" s="36"/>
      <c r="W202" s="36"/>
      <c r="Y202" s="36"/>
      <c r="AC202" s="4"/>
      <c r="AD202" s="4"/>
      <c r="AF202" s="4"/>
      <c r="AG202" s="4"/>
      <c r="AI202" s="4"/>
      <c r="AJ202" s="4"/>
    </row>
    <row r="203" spans="3:36" ht="15.75" customHeight="1" x14ac:dyDescent="0.25">
      <c r="H203" s="18"/>
    </row>
  </sheetData>
  <mergeCells count="6">
    <mergeCell ref="B5:Q5"/>
    <mergeCell ref="D6:G6"/>
    <mergeCell ref="H6:J6"/>
    <mergeCell ref="T5:AM5"/>
    <mergeCell ref="B2:L3"/>
    <mergeCell ref="B4:L4"/>
  </mergeCells>
  <conditionalFormatting sqref="M8:M177">
    <cfRule type="containsText" dxfId="37" priority="35" operator="containsText" text="Caballo">
      <formula>NOT(ISERROR(SEARCH("Caballo",M8)))</formula>
    </cfRule>
  </conditionalFormatting>
  <conditionalFormatting sqref="M8:M177">
    <cfRule type="containsText" dxfId="36" priority="36" operator="containsText" text="Estrella">
      <formula>NOT(ISERROR(SEARCH("Estrella",M8)))</formula>
    </cfRule>
  </conditionalFormatting>
  <conditionalFormatting sqref="M8:M177">
    <cfRule type="containsText" dxfId="35" priority="37" operator="containsText" text="Perro">
      <formula>NOT(ISERROR(SEARCH("Perro",M8)))</formula>
    </cfRule>
  </conditionalFormatting>
  <conditionalFormatting sqref="M8:M177">
    <cfRule type="containsText" dxfId="34" priority="38" operator="containsText" text="Puzzle">
      <formula>NOT(ISERROR(SEARCH("Puzzle",M8)))</formula>
    </cfRule>
  </conditionalFormatting>
  <conditionalFormatting sqref="L10 L14 L18 L25 L40 L55 L70 L85 L100 L115 L130 L145 L160 L175 L29 L44 L59 L74 L89 L104 L119 L134 L149 L164 L33 L48 L63 L78 L93 L108 L123 L138 L153 L168">
    <cfRule type="containsText" dxfId="33" priority="33" operator="containsText" text="High">
      <formula>NOT(ISERROR(SEARCH("High",L10)))</formula>
    </cfRule>
  </conditionalFormatting>
  <conditionalFormatting sqref="L10 L14 L18 L25 L40 L55 L70 L85 L100 L115 L130 L145 L160 L175 L29 L44 L59 L74 L89 L104 L119 L134 L149 L164 L33 L48 L63 L78 L93 L108 L123 L138 L153 L168">
    <cfRule type="containsText" dxfId="32" priority="34" operator="containsText" text="Low">
      <formula>NOT(ISERROR(SEARCH("Low",L10)))</formula>
    </cfRule>
  </conditionalFormatting>
  <conditionalFormatting sqref="L11 L15 L19 L26 L41 L56 L71 L86 L101 L116 L131 L146 L161 L176 L30 L45 L60 L75 L90 L105 L120 L135 L150 L165 L34 L49 L64 L79 L94 L109 L124 L139 L154 L169">
    <cfRule type="containsText" dxfId="31" priority="31" operator="containsText" text="High">
      <formula>NOT(ISERROR(SEARCH("High",L11)))</formula>
    </cfRule>
  </conditionalFormatting>
  <conditionalFormatting sqref="L11 L15 L19 L26 L41 L56 L71 L86 L101 L116 L131 L146 L161 L176 L30 L45 L60 L75 L90 L105 L120 L135 L150 L165 L34 L49 L64 L79 L94 L109 L124 L139 L154 L169">
    <cfRule type="containsText" dxfId="30" priority="32" operator="containsText" text="Low">
      <formula>NOT(ISERROR(SEARCH("Low",L11)))</formula>
    </cfRule>
  </conditionalFormatting>
  <conditionalFormatting sqref="L12 L20 L27 L42 L57 L72 L87 L102 L117 L132 L147 L162 L177 L35 L50 L65 L80 L95 L110 L125 L140 L155 L170">
    <cfRule type="containsText" dxfId="29" priority="29" operator="containsText" text="High">
      <formula>NOT(ISERROR(SEARCH("High",L12)))</formula>
    </cfRule>
  </conditionalFormatting>
  <conditionalFormatting sqref="L12 L20 L27 L42 L57 L72 L87 L102 L117 L132 L147 L162 L177 L35 L50 L65 L80 L95 L110 L125 L140 L155 L170">
    <cfRule type="containsText" dxfId="28" priority="30" operator="containsText" text="Low">
      <formula>NOT(ISERROR(SEARCH("Low",L12)))</formula>
    </cfRule>
  </conditionalFormatting>
  <conditionalFormatting sqref="L13 L28 L43 L58 L73 L88 L103 L118 L133 L148 L163">
    <cfRule type="containsText" dxfId="27" priority="27" operator="containsText" text="High">
      <formula>NOT(ISERROR(SEARCH("High",L13)))</formula>
    </cfRule>
  </conditionalFormatting>
  <conditionalFormatting sqref="L13 L28 L43 L58 L73 L88 L103 L118 L133 L148 L163">
    <cfRule type="containsText" dxfId="26" priority="28" operator="containsText" text="Low">
      <formula>NOT(ISERROR(SEARCH("Low",L13)))</formula>
    </cfRule>
  </conditionalFormatting>
  <conditionalFormatting sqref="L14 L29 L44 L59 L74 L89 L104 L119 L134 L149 L164">
    <cfRule type="containsText" dxfId="25" priority="25" operator="containsText" text="High">
      <formula>NOT(ISERROR(SEARCH("High",L14)))</formula>
    </cfRule>
  </conditionalFormatting>
  <conditionalFormatting sqref="L14 L29 L44 L59 L74 L89 L104 L119 L134 L149 L164">
    <cfRule type="containsText" dxfId="24" priority="26" operator="containsText" text="Low">
      <formula>NOT(ISERROR(SEARCH("Low",L14)))</formula>
    </cfRule>
  </conditionalFormatting>
  <conditionalFormatting sqref="L16 L31 L46 L61 L76 L91 L106 L121 L136 L151 L166">
    <cfRule type="containsText" dxfId="23" priority="23" operator="containsText" text="High">
      <formula>NOT(ISERROR(SEARCH("High",L16)))</formula>
    </cfRule>
  </conditionalFormatting>
  <conditionalFormatting sqref="L16 L31 L46 L61 L76 L91 L106 L121 L136 L151 L166">
    <cfRule type="containsText" dxfId="22" priority="24" operator="containsText" text="Low">
      <formula>NOT(ISERROR(SEARCH("Low",L16)))</formula>
    </cfRule>
  </conditionalFormatting>
  <conditionalFormatting sqref="L15 L30 L45 L60 L75 L90 L105 L120 L135 L150 L165">
    <cfRule type="containsText" dxfId="21" priority="21" operator="containsText" text="High">
      <formula>NOT(ISERROR(SEARCH("High",L15)))</formula>
    </cfRule>
  </conditionalFormatting>
  <conditionalFormatting sqref="L15 L30 L45 L60 L75 L90 L105 L120 L135 L150 L165">
    <cfRule type="containsText" dxfId="20" priority="22" operator="containsText" text="Low">
      <formula>NOT(ISERROR(SEARCH("Low",L15)))</formula>
    </cfRule>
  </conditionalFormatting>
  <conditionalFormatting sqref="L17 L32 L47 L62 L77 L92 L107 L122 L137 L152 L167">
    <cfRule type="containsText" dxfId="19" priority="19" operator="containsText" text="High">
      <formula>NOT(ISERROR(SEARCH("High",L17)))</formula>
    </cfRule>
  </conditionalFormatting>
  <conditionalFormatting sqref="L17 L32 L47 L62 L77 L92 L107 L122 L137 L152 L167">
    <cfRule type="containsText" dxfId="18" priority="20" operator="containsText" text="Low">
      <formula>NOT(ISERROR(SEARCH("Low",L17)))</formula>
    </cfRule>
  </conditionalFormatting>
  <conditionalFormatting sqref="K19:K36 K47:K49 K61:K63 K75:K77 K89:K91 K103:K105 K117:K119 K131:K133 K145:K147 K159:K161 K173:K175">
    <cfRule type="containsText" dxfId="17" priority="17" operator="containsText" text="High">
      <formula>NOT(ISERROR(SEARCH("High",K19)))</formula>
    </cfRule>
  </conditionalFormatting>
  <conditionalFormatting sqref="K19:K36 K47:K49 K61:K63 K75:K77 K89:K91 K103:K105 K117:K119 K131:K133 K145:K147 K159:K161 K173:K175">
    <cfRule type="containsText" dxfId="16" priority="18" operator="containsText" text="Low">
      <formula>NOT(ISERROR(SEARCH("Low",K19)))</formula>
    </cfRule>
  </conditionalFormatting>
  <conditionalFormatting sqref="L8:L177">
    <cfRule type="containsText" dxfId="15" priority="15" operator="containsText" text="Alto">
      <formula>NOT(ISERROR(SEARCH("Alto",L8)))</formula>
    </cfRule>
  </conditionalFormatting>
  <conditionalFormatting sqref="L8:L177">
    <cfRule type="containsText" dxfId="14" priority="16" operator="containsText" text="Bajo">
      <formula>NOT(ISERROR(SEARCH("Bajo",L8)))</formula>
    </cfRule>
  </conditionalFormatting>
  <conditionalFormatting sqref="K18 K32 K46 K60 K74 K88 K102 K116 K130 K144 K158 K172">
    <cfRule type="containsText" dxfId="13" priority="13" operator="containsText" text="High">
      <formula>NOT(ISERROR(SEARCH("High",K18)))</formula>
    </cfRule>
  </conditionalFormatting>
  <conditionalFormatting sqref="K18 K32 K46 K60 K74 K88 K102 K116 K130 K144 K158 K172">
    <cfRule type="containsText" dxfId="12" priority="14" operator="containsText" text="Low">
      <formula>NOT(ISERROR(SEARCH("Low",K18)))</formula>
    </cfRule>
  </conditionalFormatting>
  <conditionalFormatting sqref="K37">
    <cfRule type="containsText" dxfId="11" priority="11" operator="containsText" text="High">
      <formula>NOT(ISERROR(SEARCH("High",K37)))</formula>
    </cfRule>
  </conditionalFormatting>
  <conditionalFormatting sqref="K37">
    <cfRule type="containsText" dxfId="10" priority="12" operator="containsText" text="Low">
      <formula>NOT(ISERROR(SEARCH("Low",K37)))</formula>
    </cfRule>
  </conditionalFormatting>
  <conditionalFormatting sqref="K38">
    <cfRule type="containsText" dxfId="9" priority="9" operator="containsText" text="High">
      <formula>NOT(ISERROR(SEARCH("High",K38)))</formula>
    </cfRule>
  </conditionalFormatting>
  <conditionalFormatting sqref="K38">
    <cfRule type="containsText" dxfId="8" priority="10" operator="containsText" text="Low">
      <formula>NOT(ISERROR(SEARCH("Low",K38)))</formula>
    </cfRule>
  </conditionalFormatting>
  <conditionalFormatting sqref="K8:K177">
    <cfRule type="containsText" dxfId="7" priority="7" operator="containsText" text="Alto">
      <formula>NOT(ISERROR(SEARCH("Alto",K8)))</formula>
    </cfRule>
  </conditionalFormatting>
  <conditionalFormatting sqref="K8:K177">
    <cfRule type="containsText" dxfId="6" priority="8" operator="containsText" text="Bajo">
      <formula>NOT(ISERROR(SEARCH("Bajo",K8)))</formula>
    </cfRule>
  </conditionalFormatting>
  <conditionalFormatting sqref="K40">
    <cfRule type="containsText" dxfId="5" priority="5" operator="containsText" text="High">
      <formula>NOT(ISERROR(SEARCH("High",K40)))</formula>
    </cfRule>
  </conditionalFormatting>
  <conditionalFormatting sqref="K40">
    <cfRule type="containsText" dxfId="4" priority="6" operator="containsText" text="Low">
      <formula>NOT(ISERROR(SEARCH("Low",K40)))</formula>
    </cfRule>
  </conditionalFormatting>
  <conditionalFormatting sqref="K41">
    <cfRule type="containsText" dxfId="3" priority="3" operator="containsText" text="High">
      <formula>NOT(ISERROR(SEARCH("High",K41)))</formula>
    </cfRule>
  </conditionalFormatting>
  <conditionalFormatting sqref="K41">
    <cfRule type="containsText" dxfId="2" priority="4" operator="containsText" text="Low">
      <formula>NOT(ISERROR(SEARCH("Low",K41)))</formula>
    </cfRule>
  </conditionalFormatting>
  <conditionalFormatting sqref="K13 K27 K41 K55 K69 K83 K97 K111 K125 K139 K153 K167">
    <cfRule type="containsText" dxfId="1" priority="1" operator="containsText" text="High">
      <formula>NOT(ISERROR(SEARCH("High",K13)))</formula>
    </cfRule>
  </conditionalFormatting>
  <conditionalFormatting sqref="K13 K27 K41 K55 K69 K83 K97 K111 K125 K139 K153 K167">
    <cfRule type="containsText" dxfId="0" priority="2" operator="containsText" text="Low">
      <formula>NOT(ISERROR(SEARCH("Low",K13)))</formula>
    </cfRule>
  </conditionalFormatting>
  <pageMargins left="0.7" right="0.7" top="0.75" bottom="0.75" header="0.3" footer="0.3"/>
  <drawing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F33CC-0FFC-4916-BA84-CD1F1B2AB3E8}">
  <sheetPr>
    <tabColor rgb="FF9C0F17"/>
  </sheetPr>
  <dimension ref="K5:P43"/>
  <sheetViews>
    <sheetView showGridLines="0" zoomScaleNormal="100" workbookViewId="0">
      <selection activeCell="K31" sqref="K31:P32"/>
    </sheetView>
  </sheetViews>
  <sheetFormatPr baseColWidth="10" defaultRowHeight="15" x14ac:dyDescent="0.25"/>
  <cols>
    <col min="1" max="1" width="18.42578125" bestFit="1" customWidth="1"/>
    <col min="2" max="2" width="10.7109375" bestFit="1" customWidth="1"/>
    <col min="9" max="9" width="6.140625" customWidth="1"/>
    <col min="10" max="10" width="8" customWidth="1"/>
  </cols>
  <sheetData>
    <row r="5" ht="14.25" customHeight="1" x14ac:dyDescent="0.25"/>
    <row r="6" ht="14.25" customHeight="1" x14ac:dyDescent="0.25"/>
    <row r="7" s="84" customFormat="1" ht="14.25" customHeight="1" x14ac:dyDescent="0.25"/>
    <row r="13" s="85" customFormat="1" x14ac:dyDescent="0.25"/>
    <row r="14" s="85" customFormat="1" x14ac:dyDescent="0.25"/>
    <row r="15" s="85" customFormat="1" x14ac:dyDescent="0.25"/>
    <row r="16" s="85" customFormat="1" x14ac:dyDescent="0.25"/>
    <row r="17" spans="11:16" s="85" customFormat="1" x14ac:dyDescent="0.25"/>
    <row r="18" spans="11:16" s="85" customFormat="1" x14ac:dyDescent="0.25"/>
    <row r="19" spans="11:16" s="85" customFormat="1" x14ac:dyDescent="0.25"/>
    <row r="20" spans="11:16" s="85" customFormat="1" x14ac:dyDescent="0.25"/>
    <row r="21" spans="11:16" s="85" customFormat="1" x14ac:dyDescent="0.25"/>
    <row r="22" spans="11:16" s="85" customFormat="1" x14ac:dyDescent="0.25"/>
    <row r="23" spans="11:16" s="85" customFormat="1" x14ac:dyDescent="0.25"/>
    <row r="24" spans="11:16" s="85" customFormat="1" x14ac:dyDescent="0.25"/>
    <row r="25" spans="11:16" s="85" customFormat="1" x14ac:dyDescent="0.25"/>
    <row r="26" spans="11:16" s="85" customFormat="1" x14ac:dyDescent="0.25">
      <c r="K26" s="107" t="s">
        <v>41</v>
      </c>
      <c r="L26" s="108"/>
      <c r="M26" s="108"/>
      <c r="N26" s="108"/>
      <c r="O26" s="108"/>
      <c r="P26" s="109"/>
    </row>
    <row r="27" spans="11:16" s="85" customFormat="1" x14ac:dyDescent="0.25">
      <c r="K27" s="110"/>
      <c r="L27" s="111"/>
      <c r="M27" s="111"/>
      <c r="N27" s="111"/>
      <c r="O27" s="111"/>
      <c r="P27" s="112"/>
    </row>
    <row r="28" spans="11:16" s="85" customFormat="1" x14ac:dyDescent="0.25">
      <c r="K28" s="110"/>
      <c r="L28" s="111"/>
      <c r="M28" s="111"/>
      <c r="N28" s="111"/>
      <c r="O28" s="111"/>
      <c r="P28" s="112"/>
    </row>
    <row r="29" spans="11:16" s="85" customFormat="1" x14ac:dyDescent="0.25">
      <c r="K29" s="113"/>
      <c r="L29" s="114"/>
      <c r="M29" s="114"/>
      <c r="N29" s="114"/>
      <c r="O29" s="114"/>
      <c r="P29" s="115"/>
    </row>
    <row r="30" spans="11:16" s="85" customFormat="1" x14ac:dyDescent="0.25"/>
    <row r="31" spans="11:16" s="85" customFormat="1" x14ac:dyDescent="0.25"/>
    <row r="32" spans="11:16" s="85" customFormat="1" x14ac:dyDescent="0.25"/>
    <row r="33" s="85" customFormat="1" x14ac:dyDescent="0.25"/>
    <row r="34" s="85" customFormat="1" x14ac:dyDescent="0.25"/>
    <row r="35" s="85" customFormat="1" x14ac:dyDescent="0.25"/>
    <row r="36" s="85" customFormat="1" x14ac:dyDescent="0.25"/>
    <row r="37" s="85" customFormat="1" x14ac:dyDescent="0.25"/>
    <row r="38" s="85" customFormat="1" x14ac:dyDescent="0.25"/>
    <row r="39" s="85" customFormat="1" x14ac:dyDescent="0.25"/>
    <row r="40" s="85" customFormat="1" x14ac:dyDescent="0.25"/>
    <row r="41" s="85" customFormat="1" x14ac:dyDescent="0.25"/>
    <row r="42" s="85" customFormat="1" x14ac:dyDescent="0.25"/>
    <row r="43" s="85" customFormat="1" x14ac:dyDescent="0.25"/>
  </sheetData>
  <mergeCells count="1">
    <mergeCell ref="K26:P29"/>
  </mergeCells>
  <phoneticPr fontId="26" type="noConversion"/>
  <hyperlinks>
    <hyperlink ref="K26:P29" r:id="rId1" display="Ver más información" xr:uid="{10FC2E55-A7E3-45C0-8404-912F964D70A5}"/>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e 6 8 0 4 1 b - a 6 3 b - 4 9 f a - b e 4 1 - 4 a 6 8 8 a 8 f 9 c 7 7 "   x m l n s = " h t t p : / / s c h e m a s . m i c r o s o f t . c o m / D a t a M a s h u p " > A A A A A L s E A A B Q S w M E F A A C A A g A z o a O U 4 F g h v C k A A A A 9 Q A A A B I A H A B D b 2 5 m a W c v U G F j a 2 F n Z S 5 4 b W w g o h g A K K A U A A A A A A A A A A A A A A A A A A A A A A A A A A A A h Y + x D o I w G I R f h X S n L X U R 8 l M G 4 y a J C Y l x b U q F B i i G F s u 7 O f h I v o I Y R d 0 c 7 7 u 7 5 O 5 + v U E 2 d W 1 w U Y P V v U l R h C k K l J F 9 q U 2 V o t G d w j X K O O y F b E S l g j l s b D J Z n a L a u X N C i P c e + x X u h 4 o w S i N y z H e F r F U n Q m 2 s E 0 Y q 9 G m V / 1 u I w + E 1 h j M c x 5 h R h i m Q h U G u z d d n 8 9 y n + w N h M 7 Z u H B R X N t w W Q B Y J 5 H 2 B P w B Q S w M E F A A C A A g A z o a O 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6 G j l O N I b g C t Q E A A G w N A A A T A B w A R m 9 y b X V s Y X M v U 2 V j d G l v b j E u b S C i G A A o o B Q A A A A A A A A A A A A A A A A A A A A A A A A A A A D t l d 9 q 2 z A U x u 8 D e Y e D y s A G E + h W d l N 6 M 9 P C L r a F 1 m w X I R e y d d K K y j q Z J H d d Q 5 5 q j 7 A X m x J t X u w q F H o t 3 w j 8 n X / 6 j n / Y Y u M k a b g J 5 + n 5 d D K d 2 D t u U E D F a 8 V P 4 Q I U u u k E / P P F y F v U / s 3 l Y 4 N q V n b G o H b f y N z X R P d Z v l l 8 5 i 1 e s J D J l t t F S d r 5 k G U R C p y w S q 4 J G t 7 W k g t i v t Q u F m e V 4 d q u y L Q l q a 7 V 1 c 8 1 2 i y 0 K z a b k C U Q 1 o Z E 1 z h i B T g f A g 4 f 3 b a A D f v q m 3 A L W S d s 7 s W P 2 r 0 / m + 2 q 7 N U r I g E l W f c v T 3 d t j W a v z Q 0 2 c l / 8 Y V c j E t F n w 5 u I + g E 1 r q Q v E d E q c l z B Y f f R Y C E g D H 8 0 / x M 3 3 o a I P B R 6 L + a 0 7 h Q 3 U n A R 0 a y f 9 f e v Y d Y 2 7 / c T / P d W f u + k 4 8 K P 1 e / o G l t 6 w B B g s / E q i 2 d L G N g e 8 X l k 7 M D J i H V j s 8 b u / L d j 4 M D B 3 a 6 k 8 u O t p H J m e L M b V P 7 7 v 6 Y f u 2 s 9 d 6 A A 5 M 0 d Z I v e v a V P Z Z f W G V S K s z y f T q Q + 1 u U Q q Z O / a E D 2 N m e J r E R W I i t G 1 h y N o V d h 9 S 5 h l b B K W B 3 B q n t 6 U v g q r s 4 S V 4 m r x F W c q 5 L X X K k X f 1 h / A F B L A Q I t A B Q A A g A I A M 6 G j l O B Y I b w p A A A A P U A A A A S A A A A A A A A A A A A A A A A A A A A A A B D b 2 5 m a W c v U G F j a 2 F n Z S 5 4 b W x Q S w E C L Q A U A A I A C A D O h o 5 T D 8 r p q 6 Q A A A D p A A A A E w A A A A A A A A A A A A A A A A D w A A A A W 0 N v b n R l b n R f V H l w Z X N d L n h t b F B L A Q I t A B Q A A g A I A M 6 G j l O N I b g C t Q E A A G w N A A A T A A A A A A A A A A A A A A A A A O E B A A B G b 3 J t d W x h c y 9 T Z W N 0 a W 9 u M S 5 t U E s F B g A A A A A D A A M A w g A A A O M 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q M k A A A A A A A A g S Q 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s Y T E 8 L 0 l 0 Z W 1 Q Y X R o P j w v S X R l b U x v Y 2 F 0 a W 9 u P j x T d G F i b G V F b n R y a W V z 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R W 5 h Y m x l Z C I g V m F s d W U 9 I m w w I i A v P j x F b n R y e S B U e X B l P S J B Z G R l Z F R v R G F 0 Y U 1 v Z G V s I i B W Y W x 1 Z T 0 i b D A i I C 8 + P E V u d H J 5 I F R 5 c G U 9 I k Z p b G x D b 3 V u d C I g V m F s d W U 9 I m w 0 I i A v P j x F b n R y e S B U e X B l P S J G a W x s R X J y b 3 J D b 2 R l I i B W Y W x 1 Z T 0 i c 1 V u a 2 5 v d 2 4 i I C 8 + P E V u d H J 5 I F R 5 c G U 9 I k Z p b G x l Z E N v b X B s Z X R l U m V z d W x 0 V G 9 X b 3 J r c 2 h l Z X Q i I F Z h b H V l P S J s M S I g L z 4 8 R W 5 0 c n k g V H l w Z T 0 i R m l s b E V y c m 9 y Q 2 9 1 b n Q i I F Z h b H V l P S J s M C I g L z 4 8 R W 5 0 c n k g V H l w Z T 0 i R m l s b E x h c 3 R V c G R h d G V k I i B W Y W x 1 Z T 0 i Z D I w M j E t M T I t M T R U M T U 6 N D A 6 M D E u N T M 4 O D g 2 M F o i I C 8 + P E V u d H J 5 I F R 5 c G U 9 I k Z p b G x D b 2 x 1 b W 5 O Y W 1 l c y I g V m F s d W U 9 I n N b J n F 1 b 3 Q 7 V G l w b y B k Z S B w c m 9 k d W N 0 b y Z x d W 9 0 O y w m c X V v d D t Q b 3 N p Y 2 n D s 2 4 m c X V v d D t d I i A v P j x F b n R y e S B U e X B l P S J G a W x s Q 2 9 s d W 1 u V H l w Z X M i I F Z h b H V l P S J z Q m d Z P S I g L z 4 8 R W 5 0 c n k g V H l w Z T 0 i U m V s Y X R p b 2 5 z a G l w S W 5 m b 0 N v b n R h a W 5 l c i I g V m F s d W U 9 I n N 7 J n F 1 b 3 Q 7 Y 2 9 s d W 1 u Q 2 9 1 b n Q m c X V v d D s 6 M i w m c X V v d D t r Z X l D b 2 x 1 b W 5 O Y W 1 l c y Z x d W 9 0 O z p b X S w m c X V v d D t x d W V y e V J l b G F 0 a W 9 u c 2 h p c H M m c X V v d D s 6 W 1 0 s J n F 1 b 3 Q 7 Y 2 9 s d W 1 u S W R l b n R p d G l l c y Z x d W 9 0 O z p b J n F 1 b 3 Q 7 U 2 V j d G l v b j E v V G F i b G E x L 1 R p c G 8 g Y 2 F t Y m l h Z G 8 u e 1 R p c G 8 g Z G U g c H J v Z H V j d G 8 s M H 0 m c X V v d D s s J n F 1 b 3 Q 7 U 2 V j d G l v b j E v V G F i b G E x L 1 R p c G 8 g Y 2 F t Y m l h Z G 8 u e 1 B v c 2 l j a c O z b i w x M X 0 m c X V v d D t d L C Z x d W 9 0 O 0 N v b H V t b k N v d W 5 0 J n F 1 b 3 Q 7 O j I s J n F 1 b 3 Q 7 S 2 V 5 Q 2 9 s d W 1 u T m F t Z X M m c X V v d D s 6 W 1 0 s J n F 1 b 3 Q 7 Q 2 9 s d W 1 u S W R l b n R p d G l l c y Z x d W 9 0 O z p b J n F 1 b 3 Q 7 U 2 V j d G l v b j E v V G F i b G E x L 1 R p c G 8 g Y 2 F t Y m l h Z G 8 u e 1 R p c G 8 g Z G U g c H J v Z H V j d G 8 s M H 0 m c X V v d D s s J n F 1 b 3 Q 7 U 2 V j d G l v b j E v V G F i b G E x L 1 R p c G 8 g Y 2 F t Y m l h Z G 8 u e 1 B v c 2 l j a c O z b i w x M X 0 m c X V v d D t d L C Z x d W 9 0 O 1 J l b G F 0 a W 9 u c 2 h p c E l u Z m 8 m c X V v d D s 6 W 1 1 9 I i A v P j x F b n R y e S B U e X B l P S J G a W x s U 3 R h d H V z I i B W Y W x 1 Z T 0 i c 0 N v b X B s Z X R l I i A v P j x F b n R y e S B U e X B l P S J S Z W N v d m V y e V R h c m d l d F J v d y I g V m F s d W U 9 I m w x I i A v P j x F b n R y e S B U e X B l P S J S Z W N v d m V y e V R h c m d l d E N v b H V t b i I g V m F s d W U 9 I m w x I i A v P j x F b n R y e S B U e X B l P S J S Z W N v d m V y e V R h c m d l d F N o Z W V 0 I i B W Y W x 1 Z T 0 i c 0 h v a m E y I i A v P j x F b n R y e S B U e X B l P S J G a W x s V G 9 E Y X R h T W 9 k Z W x F b m F i b G V k I i B W Y W x 1 Z T 0 i b D A i I C 8 + P E V u d H J 5 I F R 5 c G U 9 I k Z p b G x P Y m p l Y 3 R U e X B l I i B W Y W x 1 Z T 0 i c 0 N v b m 5 l Y 3 R p b 2 5 P b m x 5 I i A v P j x F b n R y e S B U e X B l P S J R d W V y e U l E I i B W Y W x 1 Z T 0 i c z Q 3 O T d i M j I z L W E 3 Z D Q t N D J k N i 0 4 Y m Z h L T E y Y W Y w M m V l Y m E 1 N S I g L z 4 8 L 1 N 0 Y W J s Z U V u d H J p Z X M + P C 9 J d G V t P j x J d G V t P j x J d G V t T G 9 j Y X R p b 2 4 + P E l 0 Z W 1 U e X B l P k Z v c m 1 1 b G E 8 L 0 l 0 Z W 1 U e X B l P j x J d G V t U G F 0 a D 5 T Z W N 0 a W 9 u M S 9 U Y W J s Y T E v T 3 J p Z 2 V u P C 9 J d G V t U G F 0 a D 4 8 L 0 l 0 Z W 1 M b 2 N h d G l v b j 4 8 U 3 R h Y m x l R W 5 0 c m l l c y A v P j w v S X R l b T 4 8 S X R l b T 4 8 S X R l b U x v Y 2 F 0 a W 9 u P j x J d G V t V H l w Z T 5 G b 3 J t d W x h P C 9 J d G V t V H l w Z T 4 8 S X R l b V B h d G g + U 2 V j d G l v b j E v V G F i b G E x L 1 R p c G 8 l M j B j Y W 1 i a W F k b z w v S X R l b V B h d G g + P C 9 J d G V t T G 9 j Y X R p b 2 4 + P F N 0 Y W J s Z U V u d H J p Z X M g L z 4 8 L 0 l 0 Z W 0 + P E l 0 Z W 0 + P E l 0 Z W 1 M b 2 N h d G l v b j 4 8 S X R l b V R 5 c G U + R m 9 y b X V s Y T w v S X R l b V R 5 c G U + P E l 0 Z W 1 Q Y X R o P l N l Y 3 R p b 2 4 x L 1 R h Y m x h M S 9 D b 2 x 1 b W 5 h c y U y M H F 1 a X R h Z G F z P C 9 J d G V t U G F 0 a D 4 8 L 0 l 0 Z W 1 M b 2 N h d G l v b j 4 8 U 3 R h Y m x l R W 5 0 c m l l c y A v P j w v S X R l b T 4 8 S X R l b T 4 8 S X R l b U x v Y 2 F 0 a W 9 u P j x J d G V t V H l w Z T 5 G b 3 J t d W x h P C 9 J d G V t V H l w Z T 4 8 S X R l b V B h d G g + U 2 V j d G l v b j E v V G F i b G E x L 0 Z p b G F z J T I w Z m l s d H J h Z G F z P C 9 J d G V t U G F 0 a D 4 8 L 0 l 0 Z W 1 M b 2 N h d G l v b j 4 8 U 3 R h Y m x l R W 5 0 c m l l c y A v P j w v S X R l b T 4 8 S X R l b T 4 8 S X R l b U x v Y 2 F 0 a W 9 u P j x J d G V t V H l w Z T 5 G b 3 J t d W x h P C 9 J d G V t V H l w Z T 4 8 S X R l b V B h d G g + U 2 V j d G l v b j E v V G F i b G E x J T I w K D I p P C 9 J d G V t U G F 0 a D 4 8 L 0 l 0 Z W 1 M b 2 N h d G l v b j 4 8 U 3 R h Y m x l R W 5 0 c m l l c z 4 8 R W 5 0 c n k g V H l w Z T 0 i S X N Q c m l 2 Y X R l I i B W Y W x 1 Z T 0 i b D A i I C 8 + P E V u d H J 5 I F R 5 c G U 9 I k 5 h d m l n Y X R p b 2 5 T d G V w T m F t Z S I g V m F s d W U 9 I n N O Y X Z l Z 2 F j a c O z b i I g L z 4 8 R W 5 0 c n k g V H l w Z T 0 i T m F t Z V V w Z G F 0 Z W R B Z n R l c k Z p b G w i I F Z h b H V l P S J s M C I g L z 4 8 R W 5 0 c n k g V H l w Z T 0 i U m V z d W x 0 V H l w Z S I g V m F s d W U 9 I n N U Y W J s Z S 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B Z G R l Z F R v R G F 0 Y U 1 v Z G V s I i B W Y W x 1 Z T 0 i b D A i I C 8 + P E V u d H J 5 I F R 5 c G U 9 I k Z p b G x F c n J v c k N v Z G U i I F Z h b H V l P S J z V W 5 r b m 9 3 b i I g L z 4 8 R W 5 0 c n k g V H l w Z T 0 i R m l s b E V y c m 9 y Q 2 9 1 b n Q i I F Z h b H V l P S J s M C I g L z 4 8 R W 5 0 c n k g V H l w Z T 0 i R m l s b E x h c 3 R V c G R h d G V k I i B W Y W x 1 Z T 0 i Z D I w M j E t M T I t M T R U M T U 6 N D A 6 M D E u N T I y O D k 1 N F o i I C 8 + P E V u d H J 5 I F R 5 c G U 9 I k Z p b G x D b 2 x 1 b W 5 U e X B l c y I g V m F s d W U 9 I n N C Z 1 k 9 I i A v P j x F b n R y e S B U e X B l P S J G a W x s Q 2 9 s d W 1 u T m F t Z X M i I F Z h b H V l P S J z W y Z x d W 9 0 O 1 R p c G 8 g Z G U g c H J v Z H V j d G 8 m c X V v d D s s J n F 1 b 3 Q 7 U G 9 z a W N p w 7 N u J n F 1 b 3 Q 7 X S I g L z 4 8 R W 5 0 c n k g V H l w Z T 0 i R m l s b F N 0 Y X R 1 c y I g V m F s d W U 9 I n N D b 2 1 w b G V 0 Z S I g L z 4 8 R W 5 0 c n k g V H l w Z T 0 i R m l s b E N v d W 5 0 I i B W Y W x 1 Z T 0 i b D U i I C 8 + P E V u d H J 5 I F R 5 c G U 9 I l J l b G F 0 a W 9 u c 2 h p c E l u Z m 9 D b 2 5 0 Y W l u Z X I i I F Z h b H V l P S J z e y Z x d W 9 0 O 2 N v b H V t b k N v d W 5 0 J n F 1 b 3 Q 7 O j I s J n F 1 b 3 Q 7 a 2 V 5 Q 2 9 s d W 1 u T m F t Z X M m c X V v d D s 6 W 1 0 s J n F 1 b 3 Q 7 c X V l c n l S Z W x h d G l v b n N o a X B z J n F 1 b 3 Q 7 O l t d L C Z x d W 9 0 O 2 N v b H V t b k l k Z W 5 0 a X R p Z X M m c X V v d D s 6 W y Z x d W 9 0 O 1 N l Y 3 R p b 2 4 x L 1 R h Y m x h M S A o M i k v V G l w b y B j Y W 1 i a W F k b y 5 7 V G l w b y B k Z S B w c m 9 k d W N 0 b y w w f S Z x d W 9 0 O y w m c X V v d D t T Z W N 0 a W 9 u M S 9 U Y W J s Y T E g K D I p L 1 R p c G 8 g Y 2 F t Y m l h Z G 8 u e 1 B v c 2 l j a c O z b i w x M X 0 m c X V v d D t d L C Z x d W 9 0 O 0 N v b H V t b k N v d W 5 0 J n F 1 b 3 Q 7 O j I s J n F 1 b 3 Q 7 S 2 V 5 Q 2 9 s d W 1 u T m F t Z X M m c X V v d D s 6 W 1 0 s J n F 1 b 3 Q 7 Q 2 9 s d W 1 u S W R l b n R p d G l l c y Z x d W 9 0 O z p b J n F 1 b 3 Q 7 U 2 V j d G l v b j E v V G F i b G E x I C g y K S 9 U a X B v I G N h b W J p Y W R v L n t U a X B v I G R l I H B y b 2 R 1 Y 3 R v L D B 9 J n F 1 b 3 Q 7 L C Z x d W 9 0 O 1 N l Y 3 R p b 2 4 x L 1 R h Y m x h M S A o M i k v V G l w b y B j Y W 1 i a W F k b y 5 7 U G 9 z a W N p w 7 N u L D E x f S Z x d W 9 0 O 1 0 s J n F 1 b 3 Q 7 U m V s Y X R p b 2 5 z a G l w S W 5 m b y Z x d W 9 0 O z p b X X 0 i I C 8 + P E V u d H J 5 I F R 5 c G U 9 I k x v Y W R l Z F R v Q W 5 h b H l z a X N T Z X J 2 a W N l c y I g V m F s d W U 9 I m w w I i A v P j x F b n R y e S B U e X B l P S J R d W V y e U l E I i B W Y W x 1 Z T 0 i c z Q 0 N j Q 4 M D E 2 L W J i N T M t N G Z i M i 0 4 Y z B h L W U x O D c w O D Q y O T R k Y i I g L z 4 8 L 1 N 0 Y W J s Z U V u d H J p Z X M + P C 9 J d G V t P j x J d G V t P j x J d G V t T G 9 j Y X R p b 2 4 + P E l 0 Z W 1 U e X B l P k Z v c m 1 1 b G E 8 L 0 l 0 Z W 1 U e X B l P j x J d G V t U G F 0 a D 5 T Z W N 0 a W 9 u M S 9 U Y W J s Y T E l M j A o M i k v T 3 J p Z 2 V u P C 9 J d G V t U G F 0 a D 4 8 L 0 l 0 Z W 1 M b 2 N h d G l v b j 4 8 U 3 R h Y m x l R W 5 0 c m l l c y A v P j w v S X R l b T 4 8 S X R l b T 4 8 S X R l b U x v Y 2 F 0 a W 9 u P j x J d G V t V H l w Z T 5 G b 3 J t d W x h P C 9 J d G V t V H l w Z T 4 8 S X R l b V B h d G g + U 2 V j d G l v b j E v V G F i b G E x J T I w K D I p L 1 R p c G 8 l M j B j Y W 1 i a W F k b z w v S X R l b V B h d G g + P C 9 J d G V t T G 9 j Y X R p b 2 4 + P F N 0 Y W J s Z U V u d H J p Z X M g L z 4 8 L 0 l 0 Z W 0 + P E l 0 Z W 0 + P E l 0 Z W 1 M b 2 N h d G l v b j 4 8 S X R l b V R 5 c G U + R m 9 y b X V s Y T w v S X R l b V R 5 c G U + P E l 0 Z W 1 Q Y X R o P l N l Y 3 R p b 2 4 x L 1 R h Y m x h M S U y M C g y K S 9 D b 2 x 1 b W 5 h c y U y M H F 1 a X R h Z G F z P C 9 J d G V t U G F 0 a D 4 8 L 0 l 0 Z W 1 M b 2 N h d G l v b j 4 8 U 3 R h Y m x l R W 5 0 c m l l c y A v P j w v S X R l b T 4 8 S X R l b T 4 8 S X R l b U x v Y 2 F 0 a W 9 u P j x J d G V t V H l w Z T 5 G b 3 J t d W x h P C 9 J d G V t V H l w Z T 4 8 S X R l b V B h d G g + U 2 V j d G l v b j E v V G F i b G E x J T I w K D I p L 0 Z p b G F z J T I w Z m l s d H J h Z G F z P C 9 J d G V t U G F 0 a D 4 8 L 0 l 0 Z W 1 M b 2 N h d G l v b j 4 8 U 3 R h Y m x l R W 5 0 c m l l c y A v P j w v S X R l b T 4 8 S X R l b T 4 8 S X R l b U x v Y 2 F 0 a W 9 u P j x J d G V t V H l w Z T 5 G b 3 J t d W x h P C 9 J d G V t V H l w Z T 4 8 S X R l b V B h d G g + U 2 V j d G l v b j E v V G F i b G E x J T I w K D M p P C 9 J d G V t U G F 0 a D 4 8 L 0 l 0 Z W 1 M b 2 N h d G l v b j 4 8 U 3 R h Y m x l R W 5 0 c m l l c z 4 8 R W 5 0 c n k g V H l w Z T 0 i S X N Q c m l 2 Y X R l I i B W Y W x 1 Z T 0 i b D A i I C 8 + P E V u d H J 5 I F R 5 c G U 9 I k 5 h d m l n Y X R p b 2 5 T d G V w T m F t Z S I g V m F s d W U 9 I n N O Y X Z l Z 2 F j a c O z b i I g L z 4 8 R W 5 0 c n k g V H l w Z T 0 i T m F t Z V V w Z G F 0 Z W R B Z n R l c k Z p b G w i I F Z h b H V l P S J s M C I g L z 4 8 R W 5 0 c n k g V H l w Z T 0 i U m V z d W x 0 V H l w Z S I g V m F s d W U 9 I n N U Y W J s Z S 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B Z G R l Z F R v R G F 0 Y U 1 v Z G V s I i B W Y W x 1 Z T 0 i b D A i I C 8 + P E V u d H J 5 I F R 5 c G U 9 I k Z p b G x F c n J v c k N v Z G U i I F Z h b H V l P S J z V W 5 r b m 9 3 b i I g L z 4 8 R W 5 0 c n k g V H l w Z T 0 i R m l s b E V y c m 9 y Q 2 9 1 b n Q i I F Z h b H V l P S J s M C I g L z 4 8 R W 5 0 c n k g V H l w Z T 0 i R m l s b E x h c 3 R V c G R h d G V k I i B W Y W x 1 Z T 0 i Z D I w M j E t M T I t M T R U M T U 6 N D A 6 M D A u N D Y 0 N j E 1 N V o i I C 8 + P E V u d H J 5 I F R 5 c G U 9 I k Z p b G x D b 2 x 1 b W 5 U e X B l c y I g V m F s d W U 9 I n N C Z 1 k 9 I i A v P j x F b n R y e S B U e X B l P S J G a W x s Q 2 9 s d W 1 u T m F t Z X M i I F Z h b H V l P S J z W y Z x d W 9 0 O 1 R p c G 8 g Z G U g c H J v Z H V j d G 8 m c X V v d D s s J n F 1 b 3 Q 7 U G 9 z a W N p w 7 N u J n F 1 b 3 Q 7 X S I g L z 4 8 R W 5 0 c n k g V H l w Z T 0 i R m l s b F N 0 Y X R 1 c y I g V m F s d W U 9 I n N D b 2 1 w b G V 0 Z S I g L z 4 8 R W 5 0 c n k g V H l w Z T 0 i R m l s b E N v d W 5 0 I i B W Y W x 1 Z T 0 i b D M i I C 8 + P E V u d H J 5 I F R 5 c G U 9 I l J l b G F 0 a W 9 u c 2 h p c E l u Z m 9 D b 2 5 0 Y W l u Z X I i I F Z h b H V l P S J z e y Z x d W 9 0 O 2 N v b H V t b k N v d W 5 0 J n F 1 b 3 Q 7 O j I s J n F 1 b 3 Q 7 a 2 V 5 Q 2 9 s d W 1 u T m F t Z X M m c X V v d D s 6 W 1 0 s J n F 1 b 3 Q 7 c X V l c n l S Z W x h d G l v b n N o a X B z J n F 1 b 3 Q 7 O l t d L C Z x d W 9 0 O 2 N v b H V t b k l k Z W 5 0 a X R p Z X M m c X V v d D s 6 W y Z x d W 9 0 O 1 N l Y 3 R p b 2 4 x L 1 R h Y m x h M S A o M y k v V G l w b y B j Y W 1 i a W F k b y 5 7 V G l w b y B k Z S B w c m 9 k d W N 0 b y w w f S Z x d W 9 0 O y w m c X V v d D t T Z W N 0 a W 9 u M S 9 U Y W J s Y T E g K D M p L 1 R p c G 8 g Y 2 F t Y m l h Z G 8 u e 1 B v c 2 l j a c O z b i w x M X 0 m c X V v d D t d L C Z x d W 9 0 O 0 N v b H V t b k N v d W 5 0 J n F 1 b 3 Q 7 O j I s J n F 1 b 3 Q 7 S 2 V 5 Q 2 9 s d W 1 u T m F t Z X M m c X V v d D s 6 W 1 0 s J n F 1 b 3 Q 7 Q 2 9 s d W 1 u S W R l b n R p d G l l c y Z x d W 9 0 O z p b J n F 1 b 3 Q 7 U 2 V j d G l v b j E v V G F i b G E x I C g z K S 9 U a X B v I G N h b W J p Y W R v L n t U a X B v I G R l I H B y b 2 R 1 Y 3 R v L D B 9 J n F 1 b 3 Q 7 L C Z x d W 9 0 O 1 N l Y 3 R p b 2 4 x L 1 R h Y m x h M S A o M y k v V G l w b y B j Y W 1 i a W F k b y 5 7 U G 9 z a W N p w 7 N u L D E x f S Z x d W 9 0 O 1 0 s J n F 1 b 3 Q 7 U m V s Y X R p b 2 5 z a G l w S W 5 m b y Z x d W 9 0 O z p b X X 0 i I C 8 + P E V u d H J 5 I F R 5 c G U 9 I k x v Y W R l Z F R v Q W 5 h b H l z a X N T Z X J 2 a W N l c y I g V m F s d W U 9 I m w w I i A v P j x F b n R y e S B U e X B l P S J R d W V y e U l E I i B W Y W x 1 Z T 0 i c z E y Z j Q x Y m F i L W M w Y T Q t N G E y O S 1 i N D U 0 L T c y Y 2 V j N z R i Y z g y Z i I g L z 4 8 L 1 N 0 Y W J s Z U V u d H J p Z X M + P C 9 J d G V t P j x J d G V t P j x J d G V t T G 9 j Y X R p b 2 4 + P E l 0 Z W 1 U e X B l P k Z v c m 1 1 b G E 8 L 0 l 0 Z W 1 U e X B l P j x J d G V t U G F 0 a D 5 T Z W N 0 a W 9 u M S 9 U Y W J s Y T E l M j A o M y k v T 3 J p Z 2 V u P C 9 J d G V t U G F 0 a D 4 8 L 0 l 0 Z W 1 M b 2 N h d G l v b j 4 8 U 3 R h Y m x l R W 5 0 c m l l c y A v P j w v S X R l b T 4 8 S X R l b T 4 8 S X R l b U x v Y 2 F 0 a W 9 u P j x J d G V t V H l w Z T 5 G b 3 J t d W x h P C 9 J d G V t V H l w Z T 4 8 S X R l b V B h d G g + U 2 V j d G l v b j E v V G F i b G E x J T I w K D M p L 1 R p c G 8 l M j B j Y W 1 i a W F k b z w v S X R l b V B h d G g + P C 9 J d G V t T G 9 j Y X R p b 2 4 + P F N 0 Y W J s Z U V u d H J p Z X M g L z 4 8 L 0 l 0 Z W 0 + P E l 0 Z W 0 + P E l 0 Z W 1 M b 2 N h d G l v b j 4 8 S X R l b V R 5 c G U + R m 9 y b X V s Y T w v S X R l b V R 5 c G U + P E l 0 Z W 1 Q Y X R o P l N l Y 3 R p b 2 4 x L 1 R h Y m x h M S U y M C g z K S 9 D b 2 x 1 b W 5 h c y U y M H F 1 a X R h Z G F z P C 9 J d G V t U G F 0 a D 4 8 L 0 l 0 Z W 1 M b 2 N h d G l v b j 4 8 U 3 R h Y m x l R W 5 0 c m l l c y A v P j w v S X R l b T 4 8 S X R l b T 4 8 S X R l b U x v Y 2 F 0 a W 9 u P j x J d G V t V H l w Z T 5 G b 3 J t d W x h P C 9 J d G V t V H l w Z T 4 8 S X R l b V B h d G g + U 2 V j d G l v b j E v V G F i b G E x J T I w K D M p L 0 Z p b G F z J T I w Z m l s d H J h Z G F z P C 9 J d G V t U G F 0 a D 4 8 L 0 l 0 Z W 1 M b 2 N h d G l v b j 4 8 U 3 R h Y m x l R W 5 0 c m l l c y A v P j w v S X R l b T 4 8 S X R l b T 4 8 S X R l b U x v Y 2 F 0 a W 9 u P j x J d G V t V H l w Z T 5 G b 3 J t d W x h P C 9 J d G V t V H l w Z T 4 8 S X R l b V B h d G g + U 2 V j d G l v b j E v V G F i b G E x J T I w K D Q p P C 9 J d G V t U G F 0 a D 4 8 L 0 l 0 Z W 1 M b 2 N h d G l v b j 4 8 U 3 R h Y m x l R W 5 0 c m l l c z 4 8 R W 5 0 c n k g V H l w Z T 0 i S X N Q c m l 2 Y X R l I i B W Y W x 1 Z T 0 i b D A i I C 8 + P E V u d H J 5 I F R 5 c G U 9 I k 5 h d m l n Y X R p b 2 5 T d G V w T m F t Z S I g V m F s d W U 9 I n N O Y X Z l Z 2 F j a c O z b i I g L z 4 8 R W 5 0 c n k g V H l w Z T 0 i T m F t Z V V w Z G F 0 Z W R B Z n R l c k Z p b G w i I F Z h b H V l P S J s M C I g L z 4 8 R W 5 0 c n k g V H l w Z T 0 i U m V z d W x 0 V H l w Z S I g V m F s d W U 9 I n N U Y W J s Z S I g L z 4 8 R W 5 0 c n k g V H l w Z T 0 i Q n V m Z m V y T m V 4 d F J l Z n J l c 2 g i I F Z h b H V l P S J s M S 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B Z G R l Z F R v R G F 0 Y U 1 v Z G V s I i B W Y W x 1 Z T 0 i b D A i I C 8 + P E V u d H J 5 I F R 5 c G U 9 I k Z p b G x F c n J v c k N v Z G U i I F Z h b H V l P S J z V W 5 r b m 9 3 b i I g L z 4 8 R W 5 0 c n k g V H l w Z T 0 i R m l s b E V y c m 9 y Q 2 9 1 b n Q i I F Z h b H V l P S J s M C I g L z 4 8 R W 5 0 c n k g V H l w Z T 0 i R m l s b E x h c 3 R V c G R h d G V k I i B W Y W x 1 Z T 0 i Z D I w M j E t M T I t M T R U M T U 6 M z k 6 N T M u N D U 1 O D g w O V o i I C 8 + P E V u d H J 5 I F R 5 c G U 9 I k Z p b G x D b 2 x 1 b W 5 U e X B l c y I g V m F s d W U 9 I n N C Z 1 k 9 I i A v P j x F b n R y e S B U e X B l P S J G a W x s Q 2 9 s d W 1 u T m F t Z X M i I F Z h b H V l P S J z W y Z x d W 9 0 O 1 R p c G 8 g Z G U g c H J v Z H V j d G 8 m c X V v d D s s J n F 1 b 3 Q 7 U G 9 z a W N p w 7 N u J n F 1 b 3 Q 7 X S I g L z 4 8 R W 5 0 c n k g V H l w Z T 0 i R m l s b F N 0 Y X R 1 c y I g V m F s d W U 9 I n N D b 2 1 w b G V 0 Z S I g L z 4 8 R W 5 0 c n k g V H l w Z T 0 i R m l s b E N v d W 5 0 I i B W Y W x 1 Z T 0 i b D E i I C 8 + P E V u d H J 5 I F R 5 c G U 9 I l J l b G F 0 a W 9 u c 2 h p c E l u Z m 9 D b 2 5 0 Y W l u Z X I i I F Z h b H V l P S J z e y Z x d W 9 0 O 2 N v b H V t b k N v d W 5 0 J n F 1 b 3 Q 7 O j I s J n F 1 b 3 Q 7 a 2 V 5 Q 2 9 s d W 1 u T m F t Z X M m c X V v d D s 6 W 1 0 s J n F 1 b 3 Q 7 c X V l c n l S Z W x h d G l v b n N o a X B z J n F 1 b 3 Q 7 O l t d L C Z x d W 9 0 O 2 N v b H V t b k l k Z W 5 0 a X R p Z X M m c X V v d D s 6 W y Z x d W 9 0 O 1 N l Y 3 R p b 2 4 x L 1 R h Y m x h M S A o N C k v V G l w b y B j Y W 1 i a W F k b y 5 7 V G l w b y B k Z S B w c m 9 k d W N 0 b y w w f S Z x d W 9 0 O y w m c X V v d D t T Z W N 0 a W 9 u M S 9 U Y W J s Y T E g K D Q p L 1 R p c G 8 g Y 2 F t Y m l h Z G 8 u e 1 B v c 2 l j a c O z b i w x M X 0 m c X V v d D t d L C Z x d W 9 0 O 0 N v b H V t b k N v d W 5 0 J n F 1 b 3 Q 7 O j I s J n F 1 b 3 Q 7 S 2 V 5 Q 2 9 s d W 1 u T m F t Z X M m c X V v d D s 6 W 1 0 s J n F 1 b 3 Q 7 Q 2 9 s d W 1 u S W R l b n R p d G l l c y Z x d W 9 0 O z p b J n F 1 b 3 Q 7 U 2 V j d G l v b j E v V G F i b G E x I C g 0 K S 9 U a X B v I G N h b W J p Y W R v L n t U a X B v I G R l I H B y b 2 R 1 Y 3 R v L D B 9 J n F 1 b 3 Q 7 L C Z x d W 9 0 O 1 N l Y 3 R p b 2 4 x L 1 R h Y m x h M S A o N C k v V G l w b y B j Y W 1 i a W F k b y 5 7 U G 9 z a W N p w 7 N u L D E x f S Z x d W 9 0 O 1 0 s J n F 1 b 3 Q 7 U m V s Y X R p b 2 5 z a G l w S W 5 m b y Z x d W 9 0 O z p b X X 0 i I C 8 + P E V u d H J 5 I F R 5 c G U 9 I k x v Y W R l Z F R v Q W 5 h b H l z a X N T Z X J 2 a W N l c y I g V m F s d W U 9 I m w w I i A v P j x F b n R y e S B U e X B l P S J R d W V y e U l E I i B W Y W x 1 Z T 0 i c z I 5 N m E 1 M 2 R h L W E y Y T c t N D J j N C 1 i Y T A z L T l j N m Q x Z D M 2 Y T J h O S I g L z 4 8 L 1 N 0 Y W J s Z U V u d H J p Z X M + P C 9 J d G V t P j x J d G V t P j x J d G V t T G 9 j Y X R p b 2 4 + P E l 0 Z W 1 U e X B l P k Z v c m 1 1 b G E 8 L 0 l 0 Z W 1 U e X B l P j x J d G V t U G F 0 a D 5 T Z W N 0 a W 9 u M S 9 U Y W J s Y T E l M j A o N C k v T 3 J p Z 2 V u P C 9 J d G V t U G F 0 a D 4 8 L 0 l 0 Z W 1 M b 2 N h d G l v b j 4 8 U 3 R h Y m x l R W 5 0 c m l l c y A v P j w v S X R l b T 4 8 S X R l b T 4 8 S X R l b U x v Y 2 F 0 a W 9 u P j x J d G V t V H l w Z T 5 G b 3 J t d W x h P C 9 J d G V t V H l w Z T 4 8 S X R l b V B h d G g + U 2 V j d G l v b j E v V G F i b G E x J T I w K D Q p L 1 R p c G 8 l M j B j Y W 1 i a W F k b z w v S X R l b V B h d G g + P C 9 J d G V t T G 9 j Y X R p b 2 4 + P F N 0 Y W J s Z U V u d H J p Z X M g L z 4 8 L 0 l 0 Z W 0 + P E l 0 Z W 0 + P E l 0 Z W 1 M b 2 N h d G l v b j 4 8 S X R l b V R 5 c G U + R m 9 y b X V s Y T w v S X R l b V R 5 c G U + P E l 0 Z W 1 Q Y X R o P l N l Y 3 R p b 2 4 x L 1 R h Y m x h M S U y M C g 0 K S 9 D b 2 x 1 b W 5 h c y U y M H F 1 a X R h Z G F z P C 9 J d G V t U G F 0 a D 4 8 L 0 l 0 Z W 1 M b 2 N h d G l v b j 4 8 U 3 R h Y m x l R W 5 0 c m l l c y A v P j w v S X R l b T 4 8 S X R l b T 4 8 S X R l b U x v Y 2 F 0 a W 9 u P j x J d G V t V H l w Z T 5 G b 3 J t d W x h P C 9 J d G V t V H l w Z T 4 8 S X R l b V B h d G g + U 2 V j d G l v b j E v V G F i b G E x J T I w K D Q p L 0 Z p b G F z J T I w Z m l s d H J h Z G F z P C 9 J d G V t U G F 0 a D 4 8 L 0 l 0 Z W 1 M b 2 N h d G l v b j 4 8 U 3 R h Y m x l R W 5 0 c m l l c y A v P j w v S X R l b T 4 8 L 0 l 0 Z W 1 z P j w v T G 9 j Y W x Q Y W N r Y W d l T W V 0 Y W R h d G F G a W x l P h Y A A A B Q S w U G A A A A A A A A A A A A A A A A A A A A A A A A J g E A A A E A A A D Q j J 3 f A R X R E Y x 6 A M B P w p f r A Q A A A B s T W W V H B T 1 L p b V 8 r F 5 C d T 0 A A A A A A g A A A A A A E G Y A A A A B A A A g A A A A G B V I 3 N z y V H k R k V u M L b U f x 4 N Q k d O r O h j a g L K n A H Z g 7 Z 4 A A A A A D o A A A A A C A A A g A A A A K R 5 5 B S V z D 4 r 4 q X g l y a v E y k E / S 3 O D f A L S U / q F 9 A K f p u x Q A A A A S r Z 9 A 8 s A p o F E O F 6 2 S J o n 4 U + r O n V r d U k 4 y s c + X F e P V 4 K L k s E L q n S 2 x 9 Q D A 0 r 0 5 Z p E P A u W 9 l q F d H l a F D K k g C Z C 2 g z 7 W J P g u u c D 1 k v 2 X L j X u D V A A A A A F y p / I L f a h 1 N p / i z 7 d / b G g z P 0 i e e Y J W w 6 V N S n 1 a 7 K Z H q H Q L + A s p 6 9 Z O w A I r h C N K n j s a g A o J z d n Y Z w v p W Y W j S Z c w = = < / D a t a M a s h u p > 
</file>

<file path=customXml/itemProps1.xml><?xml version="1.0" encoding="utf-8"?>
<ds:datastoreItem xmlns:ds="http://schemas.openxmlformats.org/officeDocument/2006/customXml" ds:itemID="{9EFDC264-D847-4E02-8CB1-8A51E043381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Explicación</vt:lpstr>
      <vt:lpstr>Categoría A</vt:lpstr>
      <vt:lpstr>Pruébalo Ahora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dc:creator>
  <cp:lastModifiedBy>Camilo</cp:lastModifiedBy>
  <dcterms:created xsi:type="dcterms:W3CDTF">2015-06-05T18:19:34Z</dcterms:created>
  <dcterms:modified xsi:type="dcterms:W3CDTF">2021-12-14T16:38:51Z</dcterms:modified>
</cp:coreProperties>
</file>